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58" activeTab="0"/>
  </bookViews>
  <sheets>
    <sheet name="VES-BKT" sheetId="1" r:id="rId1"/>
    <sheet name="ULA-ULB" sheetId="2" r:id="rId2"/>
    <sheet name="VES-ULA" sheetId="3" r:id="rId3"/>
    <sheet name="ULB-SSM" sheetId="4" r:id="rId4"/>
    <sheet name="ULA-SSM" sheetId="5" r:id="rId5"/>
    <sheet name="BKT-ULB" sheetId="6" r:id="rId6"/>
    <sheet name="VES-ULB" sheetId="7" r:id="rId7"/>
    <sheet name="BKT-SSM" sheetId="8" r:id="rId8"/>
    <sheet name="VES-SSM" sheetId="9" r:id="rId9"/>
    <sheet name="BKT-ULA" sheetId="10" r:id="rId10"/>
    <sheet name="Tabulka" sheetId="11" r:id="rId11"/>
  </sheets>
  <definedNames>
    <definedName name="_xlnm.Print_Area" localSheetId="7">'BKT-SSM'!$B$2:$T$25</definedName>
    <definedName name="_xlnm.Print_Area" localSheetId="9">'BKT-ULA'!$B$2:$T$25</definedName>
    <definedName name="_xlnm.Print_Area" localSheetId="5">'BKT-ULB'!$B$2:$T$25</definedName>
    <definedName name="_xlnm.Print_Area" localSheetId="4">'ULA-SSM'!$B$2:$T$25</definedName>
    <definedName name="_xlnm.Print_Area" localSheetId="1">'ULA-ULB'!$B$2:$T$25</definedName>
    <definedName name="_xlnm.Print_Area" localSheetId="3">'ULB-SSM'!$B$2:$T$25</definedName>
    <definedName name="_xlnm.Print_Area" localSheetId="0">'VES-BKT'!$B$2:$T$25</definedName>
    <definedName name="_xlnm.Print_Area" localSheetId="8">'VES-SSM'!$B$2:$T$25</definedName>
    <definedName name="_xlnm.Print_Area" localSheetId="2">'VES-ULA'!$B$2:$T$25</definedName>
    <definedName name="_xlnm.Print_Area" localSheetId="6">'VES-ULB'!$B$2:$T$25</definedName>
  </definedNames>
  <calcPr fullCalcOnLoad="1"/>
</workbook>
</file>

<file path=xl/sharedStrings.xml><?xml version="1.0" encoding="utf-8"?>
<sst xmlns="http://schemas.openxmlformats.org/spreadsheetml/2006/main" count="736" uniqueCount="128">
  <si>
    <t>ZÁPIS O UTKÁNÍ SMÍŠENÝCH DRUŽSTEV</t>
  </si>
  <si>
    <t>Název soutěže:</t>
  </si>
  <si>
    <t>OP smíšených družstev dorostu</t>
  </si>
  <si>
    <t>Družstvo "A"</t>
  </si>
  <si>
    <t>TJ Slovan Vesec</t>
  </si>
  <si>
    <t>Datum:</t>
  </si>
  <si>
    <t>Družstvo "B"</t>
  </si>
  <si>
    <t>BK TU v Liberci</t>
  </si>
  <si>
    <t>Místo:</t>
  </si>
  <si>
    <t>Liberec</t>
  </si>
  <si>
    <t>Vrchní rozhodčí:</t>
  </si>
  <si>
    <t>Máchal Jaroslav</t>
  </si>
  <si>
    <t xml:space="preserve">1. kolo v turnaji 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</si>
  <si>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</si>
  <si>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</si>
  <si>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</si>
  <si>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</si>
  <si>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</si>
  <si>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</si>
  <si>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</si>
  <si>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</si>
  <si>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Vajsejtl Jaroslav</t>
  </si>
  <si>
    <t>Mrskoš Stanislav</t>
  </si>
  <si>
    <t>:</t>
  </si>
  <si>
    <t>2.dvouhra mužů</t>
  </si>
  <si>
    <t>Tajmr Vojtěch</t>
  </si>
  <si>
    <t>Kubáček Jan</t>
  </si>
  <si>
    <t>1.dvouhra žen</t>
  </si>
  <si>
    <t>Foukalová Iva</t>
  </si>
  <si>
    <t>Stejskalová Hana</t>
  </si>
  <si>
    <t>2.dvouhra žen</t>
  </si>
  <si>
    <t>Hořínková Soňa</t>
  </si>
  <si>
    <t>Charyparová Tereza</t>
  </si>
  <si>
    <t>čtyřhra mužů</t>
  </si>
  <si>
    <t>Foukal - Gottštein</t>
  </si>
  <si>
    <t>Beran - Mrskoš</t>
  </si>
  <si>
    <t>čtyřhra    žen</t>
  </si>
  <si>
    <t>Foukalová - Líbalová</t>
  </si>
  <si>
    <t>Charyparová - Mizerová</t>
  </si>
  <si>
    <t>smíšená čtyřhra</t>
  </si>
  <si>
    <t>Vajsejtl Ja. - Hořínková</t>
  </si>
  <si>
    <t>Kubáček - Mizerová</t>
  </si>
  <si>
    <t>VÍTĚZ:</t>
  </si>
  <si>
    <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</si>
  <si>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</si>
  <si>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</si>
  <si>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</si>
  <si>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</si>
  <si>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</si>
  <si>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</si>
  <si>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TJ Chemička Ústí nad Labem "A"</t>
  </si>
  <si>
    <t>TJ Chemička Ústí nad Labem "B"</t>
  </si>
  <si>
    <t>Hájek Adam</t>
  </si>
  <si>
    <t>Johanovský Jakub</t>
  </si>
  <si>
    <t>Salava Michal</t>
  </si>
  <si>
    <t>Valjent Patrik</t>
  </si>
  <si>
    <t>Křížová Karolína</t>
  </si>
  <si>
    <t>Zimová Barbora</t>
  </si>
  <si>
    <t>Šafrová Anna</t>
  </si>
  <si>
    <t>Zimová Kateřina</t>
  </si>
  <si>
    <t>Hájek – Salava</t>
  </si>
  <si>
    <t>Johanovský – Valjent</t>
  </si>
  <si>
    <t>Křížová – Zavadilová</t>
  </si>
  <si>
    <t>Krejčí – Zimová B.</t>
  </si>
  <si>
    <t>Kořínek – Zavadilová</t>
  </si>
  <si>
    <t>Poláček – Zimová K.</t>
  </si>
  <si>
    <t>Marek Filip</t>
  </si>
  <si>
    <t>Gottštein Filip</t>
  </si>
  <si>
    <t>Kořínek Ondřej</t>
  </si>
  <si>
    <t>Líbalová Šárka</t>
  </si>
  <si>
    <t>Zavadilová Tereza</t>
  </si>
  <si>
    <t>Foukal – Vajsejtl</t>
  </si>
  <si>
    <t>Foukalová – Hořínková</t>
  </si>
  <si>
    <t>Marek – Foukalová</t>
  </si>
  <si>
    <t>Kořínek – Křížová</t>
  </si>
  <si>
    <t>Super Stars Most</t>
  </si>
  <si>
    <t>Poláček Vojtěch</t>
  </si>
  <si>
    <t>Abraham Tomáš</t>
  </si>
  <si>
    <t>Hykyš Dominik</t>
  </si>
  <si>
    <t>Kohoutová Anna Natálie</t>
  </si>
  <si>
    <t>Krejčí Adéla</t>
  </si>
  <si>
    <t>Pálková Tereza</t>
  </si>
  <si>
    <t>Johanovský – Poláček</t>
  </si>
  <si>
    <t>Abraham – Hykyš</t>
  </si>
  <si>
    <t>Zimová – Zimová</t>
  </si>
  <si>
    <t>Kohoutová – Pálková</t>
  </si>
  <si>
    <t>Johanovský – Krejčí</t>
  </si>
  <si>
    <t>-</t>
  </si>
  <si>
    <t>Hájek – Kořínek</t>
  </si>
  <si>
    <t>Kořínek – Šafrová</t>
  </si>
  <si>
    <t>Kubáček – Mrskoš</t>
  </si>
  <si>
    <t>Charyparová – Mizerová</t>
  </si>
  <si>
    <t>Krejčí – Zimová K.</t>
  </si>
  <si>
    <t>Mrskoš – Stejskalová</t>
  </si>
  <si>
    <t>Johanovský – Zimová B.</t>
  </si>
  <si>
    <t>Foukal – Gottštein</t>
  </si>
  <si>
    <t>Poláček – Valjent</t>
  </si>
  <si>
    <t>Poláček – Krejčí</t>
  </si>
  <si>
    <t>Mizerová Kateřina</t>
  </si>
  <si>
    <t>Charyparová – Stejskalová</t>
  </si>
  <si>
    <t>Mrskoš – Mizerová</t>
  </si>
  <si>
    <t>Marek – Vajsejtl</t>
  </si>
  <si>
    <t>Foukal – Foukalová</t>
  </si>
  <si>
    <t>Kořínek – Salava</t>
  </si>
  <si>
    <t>Šafrová – Zavadilová</t>
  </si>
  <si>
    <t>Hájek – Křížová</t>
  </si>
  <si>
    <t>Celková tabulka</t>
  </si>
  <si>
    <t>1.</t>
  </si>
  <si>
    <t>2.</t>
  </si>
  <si>
    <t>3.</t>
  </si>
  <si>
    <t>4.</t>
  </si>
  <si>
    <t>5.</t>
  </si>
  <si>
    <t>TJ Chemička Ústí n.L. "A"</t>
  </si>
  <si>
    <t>TJ Chemička Ústí n.L. "B"</t>
  </si>
  <si>
    <t>Z</t>
  </si>
  <si>
    <t>V</t>
  </si>
  <si>
    <t>P</t>
  </si>
  <si>
    <t>Skóre</t>
  </si>
  <si>
    <t>26:2</t>
  </si>
  <si>
    <t>17:11</t>
  </si>
  <si>
    <t>10:18</t>
  </si>
  <si>
    <t>11:17</t>
  </si>
  <si>
    <t>6:22</t>
  </si>
  <si>
    <t>8 b.</t>
  </si>
  <si>
    <t>7 b.</t>
  </si>
  <si>
    <t>6 b.</t>
  </si>
  <si>
    <t>5 b.</t>
  </si>
  <si>
    <t>4 b.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</si>
</sst>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54">
    <font>
      <sz val="10"/>
      <name val="Arial CE"/>
      <family val="2"/>
    </font>
    <font>
      <sz val="10"/>
      <name val="Arial"/>
      <family val="0"/>
    </font>
    <font>
      <sz val="6"/>
      <name val="Small Fonts"/>
      <family val="2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6"/>
      <name val="Arial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0" fontId="2" fillId="0" borderId="0">
      <alignment horizontal="center" vertical="center" wrapText="1"/>
      <protection/>
    </xf>
    <xf numFmtId="164" fontId="4" fillId="0" borderId="0" applyFill="0" applyBorder="0" applyProtection="0">
      <alignment horizontal="center"/>
    </xf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3" fillId="0" borderId="0">
      <alignment/>
      <protection/>
    </xf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 horizontal="center" vertical="center"/>
      <protection/>
    </xf>
    <xf numFmtId="0" fontId="4" fillId="0" borderId="0">
      <alignment vertical="center"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0" xfId="50" applyFont="1" applyBorder="1" applyAlignment="1">
      <alignment vertical="center"/>
      <protection/>
    </xf>
    <xf numFmtId="0" fontId="1" fillId="0" borderId="11" xfId="0" applyFont="1" applyBorder="1" applyAlignment="1">
      <alignment vertical="center"/>
    </xf>
    <xf numFmtId="0" fontId="8" fillId="0" borderId="12" xfId="50" applyFont="1" applyBorder="1" applyAlignment="1">
      <alignment vertical="center"/>
      <protection/>
    </xf>
    <xf numFmtId="164" fontId="10" fillId="0" borderId="13" xfId="39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>
      <alignment vertical="center"/>
    </xf>
    <xf numFmtId="14" fontId="1" fillId="0" borderId="15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8" fillId="0" borderId="16" xfId="50" applyFont="1" applyBorder="1" applyAlignment="1">
      <alignment vertical="center"/>
      <protection/>
    </xf>
    <xf numFmtId="0" fontId="11" fillId="0" borderId="17" xfId="57" applyFont="1" applyBorder="1" applyAlignment="1">
      <alignment horizontal="center" vertical="center"/>
      <protection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0" fillId="0" borderId="21" xfId="53" applyFont="1" applyBorder="1">
      <alignment horizontal="center" vertical="center"/>
      <protection/>
    </xf>
    <xf numFmtId="0" fontId="10" fillId="0" borderId="22" xfId="53" applyFont="1" applyBorder="1">
      <alignment horizontal="center" vertical="center"/>
      <protection/>
    </xf>
    <xf numFmtId="0" fontId="11" fillId="0" borderId="23" xfId="38" applyFont="1" applyBorder="1" applyAlignment="1">
      <alignment horizontal="center" vertical="center"/>
      <protection/>
    </xf>
    <xf numFmtId="0" fontId="10" fillId="0" borderId="24" xfId="53" applyFont="1" applyBorder="1">
      <alignment horizontal="center" vertical="center"/>
      <protection/>
    </xf>
    <xf numFmtId="164" fontId="10" fillId="0" borderId="25" xfId="39" applyFont="1" applyFill="1" applyBorder="1" applyProtection="1">
      <alignment horizontal="center"/>
      <protection/>
    </xf>
    <xf numFmtId="0" fontId="10" fillId="0" borderId="25" xfId="53" applyFont="1" applyBorder="1">
      <alignment horizontal="center" vertical="center"/>
      <protection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1" fillId="0" borderId="28" xfId="38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left" vertical="center" indent="1"/>
    </xf>
    <xf numFmtId="0" fontId="1" fillId="0" borderId="13" xfId="53" applyFont="1" applyBorder="1" applyAlignment="1">
      <alignment horizontal="left" vertical="center" indent="1"/>
      <protection/>
    </xf>
    <xf numFmtId="0" fontId="8" fillId="0" borderId="14" xfId="55" applyFont="1" applyBorder="1">
      <alignment horizontal="center" vertical="center"/>
      <protection/>
    </xf>
    <xf numFmtId="0" fontId="8" fillId="0" borderId="29" xfId="55" applyFont="1" applyBorder="1">
      <alignment horizontal="center" vertical="center"/>
      <protection/>
    </xf>
    <xf numFmtId="0" fontId="8" fillId="0" borderId="13" xfId="55" applyFont="1" applyBorder="1">
      <alignment horizontal="center" vertical="center"/>
      <protection/>
    </xf>
    <xf numFmtId="0" fontId="8" fillId="0" borderId="30" xfId="55" applyFont="1" applyBorder="1" applyProtection="1">
      <alignment horizontal="center" vertical="center"/>
      <protection hidden="1"/>
    </xf>
    <xf numFmtId="0" fontId="8" fillId="0" borderId="13" xfId="55" applyFont="1" applyBorder="1" applyProtection="1">
      <alignment horizontal="center" vertical="center"/>
      <protection hidden="1"/>
    </xf>
    <xf numFmtId="0" fontId="8" fillId="0" borderId="30" xfId="55" applyFont="1" applyBorder="1">
      <alignment horizontal="center" vertical="center"/>
      <protection/>
    </xf>
    <xf numFmtId="0" fontId="8" fillId="0" borderId="31" xfId="55" applyFont="1" applyBorder="1">
      <alignment horizontal="center" vertical="center"/>
      <protection/>
    </xf>
    <xf numFmtId="0" fontId="1" fillId="0" borderId="15" xfId="0" applyFont="1" applyBorder="1" applyAlignment="1">
      <alignment horizontal="left" vertical="center" indent="1"/>
    </xf>
    <xf numFmtId="0" fontId="8" fillId="0" borderId="32" xfId="55" applyFont="1" applyBorder="1">
      <alignment horizontal="center" vertical="center"/>
      <protection/>
    </xf>
    <xf numFmtId="0" fontId="11" fillId="0" borderId="33" xfId="38" applyFont="1" applyBorder="1" applyAlignment="1">
      <alignment horizontal="center" vertical="center" wrapText="1"/>
      <protection/>
    </xf>
    <xf numFmtId="0" fontId="1" fillId="0" borderId="34" xfId="0" applyFont="1" applyBorder="1" applyAlignment="1">
      <alignment horizontal="left" vertical="center" indent="1"/>
    </xf>
    <xf numFmtId="0" fontId="8" fillId="0" borderId="0" xfId="55" applyFont="1" applyBorder="1">
      <alignment horizontal="center" vertical="center"/>
      <protection/>
    </xf>
    <xf numFmtId="0" fontId="8" fillId="0" borderId="19" xfId="55" applyFont="1" applyBorder="1">
      <alignment horizontal="center" vertical="center"/>
      <protection/>
    </xf>
    <xf numFmtId="0" fontId="8" fillId="0" borderId="34" xfId="55" applyFont="1" applyBorder="1">
      <alignment horizontal="center" vertical="center"/>
      <protection/>
    </xf>
    <xf numFmtId="0" fontId="8" fillId="0" borderId="35" xfId="55" applyFont="1" applyBorder="1">
      <alignment horizontal="center" vertical="center"/>
      <protection/>
    </xf>
    <xf numFmtId="0" fontId="1" fillId="0" borderId="36" xfId="0" applyFont="1" applyBorder="1" applyAlignment="1">
      <alignment horizontal="left" vertical="center" indent="1"/>
    </xf>
    <xf numFmtId="0" fontId="14" fillId="33" borderId="37" xfId="54" applyFont="1" applyFill="1" applyBorder="1">
      <alignment vertical="center"/>
      <protection/>
    </xf>
    <xf numFmtId="0" fontId="10" fillId="0" borderId="38" xfId="53" applyFont="1" applyBorder="1" applyProtection="1">
      <alignment horizontal="center" vertical="center"/>
      <protection hidden="1"/>
    </xf>
    <xf numFmtId="0" fontId="10" fillId="0" borderId="39" xfId="53" applyFont="1" applyBorder="1" applyProtection="1">
      <alignment horizontal="center" vertical="center"/>
      <protection hidden="1"/>
    </xf>
    <xf numFmtId="0" fontId="10" fillId="0" borderId="40" xfId="53" applyFont="1" applyBorder="1" applyProtection="1">
      <alignment horizontal="center" vertical="center"/>
      <protection hidden="1"/>
    </xf>
    <xf numFmtId="0" fontId="1" fillId="0" borderId="41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8" fillId="0" borderId="0" xfId="55" applyFont="1">
      <alignment horizontal="center" vertical="center"/>
      <protection/>
    </xf>
    <xf numFmtId="0" fontId="17" fillId="0" borderId="0" xfId="38" applyFont="1" applyBorder="1" applyAlignment="1">
      <alignment horizontal="center" vertical="center"/>
      <protection/>
    </xf>
    <xf numFmtId="0" fontId="1" fillId="0" borderId="0" xfId="50" applyFont="1">
      <alignment/>
      <protection/>
    </xf>
    <xf numFmtId="0" fontId="9" fillId="0" borderId="0" xfId="50" applyFont="1">
      <alignment/>
      <protection/>
    </xf>
    <xf numFmtId="0" fontId="8" fillId="0" borderId="0" xfId="50" applyFont="1">
      <alignment/>
      <protection/>
    </xf>
    <xf numFmtId="0" fontId="13" fillId="0" borderId="0" xfId="50" applyFont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50" applyFont="1">
      <alignment/>
      <protection/>
    </xf>
    <xf numFmtId="0" fontId="0" fillId="0" borderId="0" xfId="0" applyAlignment="1">
      <alignment horizontal="center"/>
    </xf>
    <xf numFmtId="0" fontId="19" fillId="0" borderId="42" xfId="0" applyFont="1" applyBorder="1" applyAlignment="1">
      <alignment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19" xfId="54" applyFont="1" applyBorder="1" applyAlignment="1">
      <alignment horizontal="center" vertical="center"/>
      <protection/>
    </xf>
    <xf numFmtId="0" fontId="9" fillId="0" borderId="43" xfId="0" applyFont="1" applyBorder="1" applyAlignment="1">
      <alignment horizontal="left" vertical="center"/>
    </xf>
    <xf numFmtId="0" fontId="10" fillId="0" borderId="44" xfId="57" applyFont="1" applyBorder="1" applyAlignment="1">
      <alignment horizontal="left" vertical="center"/>
      <protection/>
    </xf>
    <xf numFmtId="0" fontId="1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7" fillId="33" borderId="41" xfId="0" applyFont="1" applyFill="1" applyBorder="1" applyAlignment="1">
      <alignment horizontal="left" vertical="center"/>
    </xf>
    <xf numFmtId="0" fontId="12" fillId="0" borderId="46" xfId="57" applyFont="1" applyBorder="1" applyAlignment="1">
      <alignment horizontal="left" vertical="center"/>
      <protection/>
    </xf>
    <xf numFmtId="0" fontId="11" fillId="0" borderId="47" xfId="38" applyFont="1" applyBorder="1" applyAlignment="1">
      <alignment horizontal="center" vertical="center"/>
      <protection/>
    </xf>
    <xf numFmtId="0" fontId="11" fillId="0" borderId="48" xfId="38" applyFont="1" applyBorder="1" applyAlignment="1">
      <alignment horizontal="center" vertical="center"/>
      <protection/>
    </xf>
    <xf numFmtId="0" fontId="13" fillId="0" borderId="25" xfId="38" applyFont="1" applyBorder="1" applyAlignment="1">
      <alignment horizontal="center" vertic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Roman EE 12 Normál" xfId="50"/>
    <cellStyle name="Správně" xfId="51"/>
    <cellStyle name="Text upozornění" xfId="52"/>
    <cellStyle name="Universe EE 12 bcentr" xfId="53"/>
    <cellStyle name="Universe EE 12 bold" xfId="54"/>
    <cellStyle name="Universe EE 12 centr." xfId="55"/>
    <cellStyle name="Universe EE 12 norm." xfId="56"/>
    <cellStyle name="Universe EE 9 centr.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U28"/>
  <sheetViews>
    <sheetView tabSelected="1" zoomScale="90" zoomScaleNormal="90" zoomScalePageLayoutView="0" workbookViewId="0" topLeftCell="A1">
      <selection activeCell="T16" sqref="T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>
      <c r="B3" s="2" t="s">
        <v>1</v>
      </c>
      <c r="C3" s="3"/>
      <c r="D3" s="68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0" ht="19.5" customHeight="1">
      <c r="B4" s="4" t="s">
        <v>3</v>
      </c>
      <c r="C4" s="5"/>
      <c r="D4" s="69" t="s">
        <v>4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 t="s">
        <v>5</v>
      </c>
      <c r="R4" s="70"/>
      <c r="S4" s="6"/>
      <c r="T4" s="7">
        <v>43414</v>
      </c>
    </row>
    <row r="5" spans="2:20" ht="19.5" customHeight="1">
      <c r="B5" s="4" t="s">
        <v>6</v>
      </c>
      <c r="C5" s="8"/>
      <c r="D5" s="71" t="s">
        <v>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 t="s">
        <v>8</v>
      </c>
      <c r="R5" s="72"/>
      <c r="S5" s="9"/>
      <c r="T5" s="10" t="s">
        <v>9</v>
      </c>
    </row>
    <row r="6" spans="2:20" ht="19.5" customHeight="1">
      <c r="B6" s="11" t="s">
        <v>10</v>
      </c>
      <c r="C6" s="12"/>
      <c r="D6" s="74" t="s">
        <v>11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13"/>
      <c r="R6" s="14"/>
      <c r="S6" s="15"/>
      <c r="T6" s="16" t="s">
        <v>12</v>
      </c>
    </row>
    <row r="7" spans="2:20" ht="24.75" customHeight="1">
      <c r="B7" s="17"/>
      <c r="C7" s="18" t="s">
        <v>13</v>
      </c>
      <c r="D7" s="18" t="s">
        <v>14</v>
      </c>
      <c r="E7" s="75" t="s">
        <v>15</v>
      </c>
      <c r="F7" s="75"/>
      <c r="G7" s="75"/>
      <c r="H7" s="75"/>
      <c r="I7" s="75"/>
      <c r="J7" s="75"/>
      <c r="K7" s="75"/>
      <c r="L7" s="75"/>
      <c r="M7" s="75"/>
      <c r="N7" s="76" t="s">
        <v>16</v>
      </c>
      <c r="O7" s="76"/>
      <c r="P7" s="76" t="s">
        <v>17</v>
      </c>
      <c r="Q7" s="76"/>
      <c r="R7" s="76" t="s">
        <v>18</v>
      </c>
      <c r="S7" s="76"/>
      <c r="T7" s="19" t="s">
        <v>19</v>
      </c>
    </row>
    <row r="8" spans="2:20" ht="9.75" customHeight="1">
      <c r="B8" s="20"/>
      <c r="C8" s="21"/>
      <c r="D8" s="22"/>
      <c r="E8" s="77">
        <v>1</v>
      </c>
      <c r="F8" s="77"/>
      <c r="G8" s="77"/>
      <c r="H8" s="77">
        <v>2</v>
      </c>
      <c r="I8" s="77"/>
      <c r="J8" s="77"/>
      <c r="K8" s="77">
        <v>3</v>
      </c>
      <c r="L8" s="77"/>
      <c r="M8" s="77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20</v>
      </c>
      <c r="C9" s="27" t="s">
        <v>21</v>
      </c>
      <c r="D9" s="28" t="s">
        <v>22</v>
      </c>
      <c r="E9" s="29">
        <v>21</v>
      </c>
      <c r="F9" s="30" t="s">
        <v>23</v>
      </c>
      <c r="G9" s="31">
        <v>16</v>
      </c>
      <c r="H9" s="29">
        <v>21</v>
      </c>
      <c r="I9" s="30" t="s">
        <v>23</v>
      </c>
      <c r="J9" s="31">
        <v>12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28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35">
        <f>IF(P9=2,1,0)</f>
        <v>1</v>
      </c>
      <c r="S9" s="31">
        <f>IF(Q9=2,1,0)</f>
        <v>0</v>
      </c>
      <c r="T9" s="36"/>
    </row>
    <row r="10" spans="2:20" ht="30" customHeight="1">
      <c r="B10" s="26" t="s">
        <v>24</v>
      </c>
      <c r="C10" s="27" t="s">
        <v>25</v>
      </c>
      <c r="D10" s="27" t="s">
        <v>26</v>
      </c>
      <c r="E10" s="29">
        <v>19</v>
      </c>
      <c r="F10" s="29" t="s">
        <v>23</v>
      </c>
      <c r="G10" s="31">
        <v>21</v>
      </c>
      <c r="H10" s="29">
        <v>17</v>
      </c>
      <c r="I10" s="29" t="s">
        <v>23</v>
      </c>
      <c r="J10" s="31">
        <v>21</v>
      </c>
      <c r="K10" s="29"/>
      <c r="L10" s="29" t="s">
        <v>23</v>
      </c>
      <c r="M10" s="31"/>
      <c r="N10" s="32">
        <f t="shared" si="0"/>
        <v>36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37">
        <f aca="true" t="shared" si="4" ref="R10:R15">IF(P10=2,1,0)</f>
        <v>0</v>
      </c>
      <c r="S10" s="31">
        <f aca="true" t="shared" si="5" ref="S10:S15">IF(Q10=2,1,0)</f>
        <v>1</v>
      </c>
      <c r="T10" s="36"/>
    </row>
    <row r="11" spans="2:20" ht="30" customHeight="1">
      <c r="B11" s="26" t="s">
        <v>27</v>
      </c>
      <c r="C11" s="27" t="s">
        <v>28</v>
      </c>
      <c r="D11" s="27" t="s">
        <v>29</v>
      </c>
      <c r="E11" s="29">
        <v>21</v>
      </c>
      <c r="F11" s="29" t="s">
        <v>23</v>
      </c>
      <c r="G11" s="31">
        <v>9</v>
      </c>
      <c r="H11" s="29">
        <v>21</v>
      </c>
      <c r="I11" s="29" t="s">
        <v>23</v>
      </c>
      <c r="J11" s="31">
        <v>12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21</v>
      </c>
      <c r="P11" s="34">
        <f t="shared" si="2"/>
        <v>2</v>
      </c>
      <c r="Q11" s="29">
        <f t="shared" si="3"/>
        <v>0</v>
      </c>
      <c r="R11" s="37">
        <f t="shared" si="4"/>
        <v>1</v>
      </c>
      <c r="S11" s="31">
        <f t="shared" si="5"/>
        <v>0</v>
      </c>
      <c r="T11" s="36"/>
    </row>
    <row r="12" spans="2:20" ht="30" customHeight="1">
      <c r="B12" s="26" t="s">
        <v>30</v>
      </c>
      <c r="C12" s="27" t="s">
        <v>31</v>
      </c>
      <c r="D12" s="27" t="s">
        <v>32</v>
      </c>
      <c r="E12" s="29">
        <v>21</v>
      </c>
      <c r="F12" s="29" t="s">
        <v>23</v>
      </c>
      <c r="G12" s="31">
        <v>8</v>
      </c>
      <c r="H12" s="29">
        <v>21</v>
      </c>
      <c r="I12" s="29" t="s">
        <v>23</v>
      </c>
      <c r="J12" s="31">
        <v>14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22</v>
      </c>
      <c r="P12" s="34">
        <f t="shared" si="2"/>
        <v>2</v>
      </c>
      <c r="Q12" s="29">
        <f t="shared" si="3"/>
        <v>0</v>
      </c>
      <c r="R12" s="37">
        <f t="shared" si="4"/>
        <v>1</v>
      </c>
      <c r="S12" s="31">
        <f t="shared" si="5"/>
        <v>0</v>
      </c>
      <c r="T12" s="36"/>
    </row>
    <row r="13" spans="2:20" ht="30" customHeight="1">
      <c r="B13" s="26" t="s">
        <v>33</v>
      </c>
      <c r="C13" s="27" t="s">
        <v>34</v>
      </c>
      <c r="D13" s="27" t="s">
        <v>35</v>
      </c>
      <c r="E13" s="29">
        <v>18</v>
      </c>
      <c r="F13" s="29" t="s">
        <v>23</v>
      </c>
      <c r="G13" s="31">
        <v>21</v>
      </c>
      <c r="H13" s="29">
        <v>21</v>
      </c>
      <c r="I13" s="29" t="s">
        <v>23</v>
      </c>
      <c r="J13" s="31">
        <v>14</v>
      </c>
      <c r="K13" s="29">
        <v>21</v>
      </c>
      <c r="L13" s="29" t="s">
        <v>23</v>
      </c>
      <c r="M13" s="31">
        <v>17</v>
      </c>
      <c r="N13" s="32">
        <f t="shared" si="0"/>
        <v>60</v>
      </c>
      <c r="O13" s="33">
        <f t="shared" si="1"/>
        <v>52</v>
      </c>
      <c r="P13" s="34">
        <f t="shared" si="2"/>
        <v>2</v>
      </c>
      <c r="Q13" s="29">
        <f t="shared" si="3"/>
        <v>1</v>
      </c>
      <c r="R13" s="37">
        <f t="shared" si="4"/>
        <v>1</v>
      </c>
      <c r="S13" s="31">
        <f t="shared" si="5"/>
        <v>0</v>
      </c>
      <c r="T13" s="36"/>
    </row>
    <row r="14" spans="2:20" ht="30" customHeight="1">
      <c r="B14" s="26" t="s">
        <v>36</v>
      </c>
      <c r="C14" s="27" t="s">
        <v>37</v>
      </c>
      <c r="D14" s="27" t="s">
        <v>38</v>
      </c>
      <c r="E14" s="29">
        <v>21</v>
      </c>
      <c r="F14" s="29" t="s">
        <v>23</v>
      </c>
      <c r="G14" s="31">
        <v>16</v>
      </c>
      <c r="H14" s="29">
        <v>21</v>
      </c>
      <c r="I14" s="29" t="s">
        <v>23</v>
      </c>
      <c r="J14" s="31">
        <v>16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32</v>
      </c>
      <c r="P14" s="34">
        <f t="shared" si="2"/>
        <v>2</v>
      </c>
      <c r="Q14" s="29">
        <f t="shared" si="3"/>
        <v>0</v>
      </c>
      <c r="R14" s="37">
        <f t="shared" si="4"/>
        <v>1</v>
      </c>
      <c r="S14" s="31">
        <f t="shared" si="5"/>
        <v>0</v>
      </c>
      <c r="T14" s="36"/>
    </row>
    <row r="15" spans="2:20" ht="30" customHeight="1">
      <c r="B15" s="38" t="s">
        <v>39</v>
      </c>
      <c r="C15" s="39" t="s">
        <v>40</v>
      </c>
      <c r="D15" s="39" t="s">
        <v>41</v>
      </c>
      <c r="E15" s="40">
        <v>21</v>
      </c>
      <c r="F15" s="41" t="s">
        <v>23</v>
      </c>
      <c r="G15" s="42">
        <v>9</v>
      </c>
      <c r="H15" s="40">
        <v>21</v>
      </c>
      <c r="I15" s="41" t="s">
        <v>23</v>
      </c>
      <c r="J15" s="42">
        <v>13</v>
      </c>
      <c r="K15" s="40"/>
      <c r="L15" s="41" t="s">
        <v>23</v>
      </c>
      <c r="M15" s="42"/>
      <c r="N15" s="32">
        <f t="shared" si="0"/>
        <v>42</v>
      </c>
      <c r="O15" s="33">
        <f t="shared" si="1"/>
        <v>22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43">
        <f t="shared" si="4"/>
        <v>1</v>
      </c>
      <c r="S15" s="31">
        <f t="shared" si="5"/>
        <v>0</v>
      </c>
      <c r="T15" s="44"/>
    </row>
    <row r="16" spans="2:20" ht="34.5" customHeight="1">
      <c r="B16" s="45" t="s">
        <v>42</v>
      </c>
      <c r="C16" s="73" t="str">
        <f>IF(R16&gt;S16,D4,IF(S16&gt;R16,D5,"remíza"))</f>
        <v>TJ Slovan Vesec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6">
        <f aca="true" t="shared" si="6" ref="N16:S16">SUM(N9:N15)</f>
        <v>306</v>
      </c>
      <c r="O16" s="47">
        <f t="shared" si="6"/>
        <v>219</v>
      </c>
      <c r="P16" s="46">
        <f t="shared" si="6"/>
        <v>12</v>
      </c>
      <c r="Q16" s="48">
        <f t="shared" si="6"/>
        <v>3</v>
      </c>
      <c r="R16" s="46">
        <f t="shared" si="6"/>
        <v>6</v>
      </c>
      <c r="S16" s="47">
        <f t="shared" si="6"/>
        <v>1</v>
      </c>
      <c r="T16" s="49"/>
    </row>
    <row r="17" spans="2:20" ht="15">
      <c r="B17" s="50" t="s">
        <v>43</v>
      </c>
      <c r="C17" s="51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 t="s">
        <v>44</v>
      </c>
    </row>
    <row r="18" spans="2:20" ht="12.75">
      <c r="B18" s="54" t="s">
        <v>45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2:20" ht="12.7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ht="19.5" customHeight="1">
      <c r="B20" s="55" t="s">
        <v>46</v>
      </c>
      <c r="C20" s="51" t="s">
        <v>47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9.5" customHeight="1">
      <c r="B21" s="56"/>
      <c r="C21" s="51" t="s">
        <v>47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1" ht="12.75">
      <c r="B23" s="57" t="s">
        <v>48</v>
      </c>
      <c r="C23" s="51"/>
      <c r="D23" s="58"/>
      <c r="E23" s="57" t="s">
        <v>49</v>
      </c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</row>
    <row r="24" spans="2:21" ht="12.75">
      <c r="B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6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.19652777777777777" right="0.19652777777777777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U28"/>
  <sheetViews>
    <sheetView zoomScale="90" zoomScaleNormal="90" zoomScalePageLayoutView="0" workbookViewId="0" topLeftCell="A1">
      <selection activeCell="T16" sqref="T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>
      <c r="B3" s="2" t="s">
        <v>1</v>
      </c>
      <c r="C3" s="3"/>
      <c r="D3" s="68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0" ht="19.5" customHeight="1">
      <c r="B4" s="4" t="s">
        <v>3</v>
      </c>
      <c r="C4" s="5"/>
      <c r="D4" s="69" t="s">
        <v>7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 t="s">
        <v>5</v>
      </c>
      <c r="R4" s="70"/>
      <c r="S4" s="6"/>
      <c r="T4" s="7">
        <v>43414</v>
      </c>
    </row>
    <row r="5" spans="2:20" ht="19.5" customHeight="1">
      <c r="B5" s="4" t="s">
        <v>6</v>
      </c>
      <c r="C5" s="8"/>
      <c r="D5" s="71" t="s">
        <v>50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 t="s">
        <v>8</v>
      </c>
      <c r="R5" s="72"/>
      <c r="S5" s="9"/>
      <c r="T5" s="10" t="s">
        <v>9</v>
      </c>
    </row>
    <row r="6" spans="2:20" ht="19.5" customHeight="1">
      <c r="B6" s="11" t="s">
        <v>10</v>
      </c>
      <c r="C6" s="12"/>
      <c r="D6" s="74" t="s">
        <v>11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13"/>
      <c r="R6" s="14"/>
      <c r="S6" s="15"/>
      <c r="T6" s="16" t="s">
        <v>12</v>
      </c>
    </row>
    <row r="7" spans="2:20" ht="24.75" customHeight="1">
      <c r="B7" s="17"/>
      <c r="C7" s="18" t="s">
        <v>13</v>
      </c>
      <c r="D7" s="18" t="s">
        <v>14</v>
      </c>
      <c r="E7" s="75" t="s">
        <v>15</v>
      </c>
      <c r="F7" s="75"/>
      <c r="G7" s="75"/>
      <c r="H7" s="75"/>
      <c r="I7" s="75"/>
      <c r="J7" s="75"/>
      <c r="K7" s="75"/>
      <c r="L7" s="75"/>
      <c r="M7" s="75"/>
      <c r="N7" s="76" t="s">
        <v>16</v>
      </c>
      <c r="O7" s="76"/>
      <c r="P7" s="76" t="s">
        <v>17</v>
      </c>
      <c r="Q7" s="76"/>
      <c r="R7" s="76" t="s">
        <v>18</v>
      </c>
      <c r="S7" s="76"/>
      <c r="T7" s="19" t="s">
        <v>19</v>
      </c>
    </row>
    <row r="8" spans="2:20" ht="9.75" customHeight="1">
      <c r="B8" s="20"/>
      <c r="C8" s="21"/>
      <c r="D8" s="22"/>
      <c r="E8" s="77">
        <v>1</v>
      </c>
      <c r="F8" s="77"/>
      <c r="G8" s="77"/>
      <c r="H8" s="77">
        <v>2</v>
      </c>
      <c r="I8" s="77"/>
      <c r="J8" s="77"/>
      <c r="K8" s="77">
        <v>3</v>
      </c>
      <c r="L8" s="77"/>
      <c r="M8" s="77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20</v>
      </c>
      <c r="C9" s="27" t="s">
        <v>26</v>
      </c>
      <c r="D9" s="28" t="s">
        <v>52</v>
      </c>
      <c r="E9" s="29">
        <v>21</v>
      </c>
      <c r="F9" s="30" t="s">
        <v>23</v>
      </c>
      <c r="G9" s="31">
        <v>12</v>
      </c>
      <c r="H9" s="29">
        <v>21</v>
      </c>
      <c r="I9" s="30" t="s">
        <v>23</v>
      </c>
      <c r="J9" s="31">
        <v>10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22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35">
        <f>IF(P9=2,1,0)</f>
        <v>1</v>
      </c>
      <c r="S9" s="31">
        <f>IF(Q9=2,1,0)</f>
        <v>0</v>
      </c>
      <c r="T9" s="36"/>
    </row>
    <row r="10" spans="2:20" ht="30" customHeight="1">
      <c r="B10" s="26" t="s">
        <v>24</v>
      </c>
      <c r="C10" s="27" t="s">
        <v>87</v>
      </c>
      <c r="D10" s="27" t="s">
        <v>54</v>
      </c>
      <c r="E10" s="29">
        <v>0</v>
      </c>
      <c r="F10" s="29" t="s">
        <v>23</v>
      </c>
      <c r="G10" s="31">
        <v>21</v>
      </c>
      <c r="H10" s="29">
        <v>0</v>
      </c>
      <c r="I10" s="29" t="s">
        <v>23</v>
      </c>
      <c r="J10" s="31">
        <v>21</v>
      </c>
      <c r="K10" s="29"/>
      <c r="L10" s="29" t="s">
        <v>23</v>
      </c>
      <c r="M10" s="31"/>
      <c r="N10" s="32">
        <f t="shared" si="0"/>
        <v>0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37">
        <f aca="true" t="shared" si="4" ref="R10:S15">IF(P10=2,1,0)</f>
        <v>0</v>
      </c>
      <c r="S10" s="31">
        <f t="shared" si="4"/>
        <v>1</v>
      </c>
      <c r="T10" s="36"/>
    </row>
    <row r="11" spans="2:20" ht="30" customHeight="1">
      <c r="B11" s="26" t="s">
        <v>27</v>
      </c>
      <c r="C11" s="27" t="s">
        <v>98</v>
      </c>
      <c r="D11" s="27" t="s">
        <v>56</v>
      </c>
      <c r="E11" s="29">
        <v>24</v>
      </c>
      <c r="F11" s="29" t="s">
        <v>23</v>
      </c>
      <c r="G11" s="31">
        <v>26</v>
      </c>
      <c r="H11" s="29">
        <v>13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37</v>
      </c>
      <c r="O11" s="33">
        <f t="shared" si="1"/>
        <v>47</v>
      </c>
      <c r="P11" s="34">
        <f t="shared" si="2"/>
        <v>0</v>
      </c>
      <c r="Q11" s="29">
        <f t="shared" si="3"/>
        <v>2</v>
      </c>
      <c r="R11" s="37">
        <f t="shared" si="4"/>
        <v>0</v>
      </c>
      <c r="S11" s="31">
        <f t="shared" si="4"/>
        <v>1</v>
      </c>
      <c r="T11" s="36"/>
    </row>
    <row r="12" spans="2:20" ht="30" customHeight="1">
      <c r="B12" s="26" t="s">
        <v>30</v>
      </c>
      <c r="C12" s="27" t="s">
        <v>32</v>
      </c>
      <c r="D12" s="27" t="s">
        <v>58</v>
      </c>
      <c r="E12" s="29">
        <v>21</v>
      </c>
      <c r="F12" s="29" t="s">
        <v>23</v>
      </c>
      <c r="G12" s="31">
        <v>13</v>
      </c>
      <c r="H12" s="29">
        <v>17</v>
      </c>
      <c r="I12" s="29" t="s">
        <v>23</v>
      </c>
      <c r="J12" s="31">
        <v>21</v>
      </c>
      <c r="K12" s="29">
        <v>19</v>
      </c>
      <c r="L12" s="29" t="s">
        <v>23</v>
      </c>
      <c r="M12" s="31">
        <v>21</v>
      </c>
      <c r="N12" s="32">
        <f t="shared" si="0"/>
        <v>57</v>
      </c>
      <c r="O12" s="33">
        <f t="shared" si="1"/>
        <v>55</v>
      </c>
      <c r="P12" s="34">
        <f t="shared" si="2"/>
        <v>1</v>
      </c>
      <c r="Q12" s="29">
        <f t="shared" si="3"/>
        <v>2</v>
      </c>
      <c r="R12" s="37">
        <f t="shared" si="4"/>
        <v>0</v>
      </c>
      <c r="S12" s="31">
        <f t="shared" si="4"/>
        <v>1</v>
      </c>
      <c r="T12" s="36"/>
    </row>
    <row r="13" spans="2:20" ht="30" customHeight="1">
      <c r="B13" s="26" t="s">
        <v>33</v>
      </c>
      <c r="C13" s="27" t="s">
        <v>90</v>
      </c>
      <c r="D13" s="27" t="s">
        <v>103</v>
      </c>
      <c r="E13" s="29">
        <v>21</v>
      </c>
      <c r="F13" s="29" t="s">
        <v>23</v>
      </c>
      <c r="G13" s="31">
        <v>10</v>
      </c>
      <c r="H13" s="29">
        <v>21</v>
      </c>
      <c r="I13" s="29" t="s">
        <v>23</v>
      </c>
      <c r="J13" s="31">
        <v>18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28</v>
      </c>
      <c r="P13" s="34">
        <f t="shared" si="2"/>
        <v>2</v>
      </c>
      <c r="Q13" s="29">
        <f t="shared" si="3"/>
        <v>0</v>
      </c>
      <c r="R13" s="37">
        <f t="shared" si="4"/>
        <v>1</v>
      </c>
      <c r="S13" s="31">
        <f t="shared" si="4"/>
        <v>0</v>
      </c>
      <c r="T13" s="36"/>
    </row>
    <row r="14" spans="2:20" ht="30" customHeight="1">
      <c r="B14" s="26" t="s">
        <v>36</v>
      </c>
      <c r="C14" s="27" t="s">
        <v>99</v>
      </c>
      <c r="D14" s="27" t="s">
        <v>104</v>
      </c>
      <c r="E14" s="29">
        <v>21</v>
      </c>
      <c r="F14" s="29" t="s">
        <v>23</v>
      </c>
      <c r="G14" s="31">
        <v>5</v>
      </c>
      <c r="H14" s="29">
        <v>21</v>
      </c>
      <c r="I14" s="29" t="s">
        <v>23</v>
      </c>
      <c r="J14" s="31">
        <v>12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17</v>
      </c>
      <c r="P14" s="34">
        <f t="shared" si="2"/>
        <v>2</v>
      </c>
      <c r="Q14" s="29">
        <f t="shared" si="3"/>
        <v>0</v>
      </c>
      <c r="R14" s="37">
        <f t="shared" si="4"/>
        <v>1</v>
      </c>
      <c r="S14" s="31">
        <f t="shared" si="4"/>
        <v>0</v>
      </c>
      <c r="T14" s="36"/>
    </row>
    <row r="15" spans="2:20" ht="30" customHeight="1">
      <c r="B15" s="38" t="s">
        <v>39</v>
      </c>
      <c r="C15" s="39" t="s">
        <v>93</v>
      </c>
      <c r="D15" s="39" t="s">
        <v>105</v>
      </c>
      <c r="E15" s="40">
        <v>21</v>
      </c>
      <c r="F15" s="41" t="s">
        <v>23</v>
      </c>
      <c r="G15" s="42">
        <v>18</v>
      </c>
      <c r="H15" s="40">
        <v>15</v>
      </c>
      <c r="I15" s="41" t="s">
        <v>23</v>
      </c>
      <c r="J15" s="42">
        <v>21</v>
      </c>
      <c r="K15" s="40">
        <v>16</v>
      </c>
      <c r="L15" s="41" t="s">
        <v>23</v>
      </c>
      <c r="M15" s="42">
        <v>21</v>
      </c>
      <c r="N15" s="32">
        <f t="shared" si="0"/>
        <v>52</v>
      </c>
      <c r="O15" s="33">
        <f t="shared" si="1"/>
        <v>60</v>
      </c>
      <c r="P15" s="34">
        <f>IF(E15&gt;G15,1,0)+IF(H15&gt;J15,1,0)+IF(K15&gt;M15,1,0)</f>
        <v>1</v>
      </c>
      <c r="Q15" s="29">
        <f>IF(E15&lt;G15,1,0)+IF(H15&lt;J15,1,0)+IF(K15&lt;M15,1,0)</f>
        <v>2</v>
      </c>
      <c r="R15" s="43">
        <f t="shared" si="4"/>
        <v>0</v>
      </c>
      <c r="S15" s="31">
        <f t="shared" si="4"/>
        <v>1</v>
      </c>
      <c r="T15" s="44"/>
    </row>
    <row r="16" spans="2:20" ht="34.5" customHeight="1">
      <c r="B16" s="45" t="s">
        <v>42</v>
      </c>
      <c r="C16" s="73" t="str">
        <f>IF(R16&gt;S16,D4,IF(S16&gt;R16,D5,"remíza"))</f>
        <v>TJ Chemička Ústí nad Labem "A"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6">
        <f aca="true" t="shared" si="5" ref="N16:S16">SUM(N9:N15)</f>
        <v>272</v>
      </c>
      <c r="O16" s="47">
        <f t="shared" si="5"/>
        <v>271</v>
      </c>
      <c r="P16" s="46">
        <f t="shared" si="5"/>
        <v>8</v>
      </c>
      <c r="Q16" s="48">
        <f t="shared" si="5"/>
        <v>8</v>
      </c>
      <c r="R16" s="46">
        <f t="shared" si="5"/>
        <v>3</v>
      </c>
      <c r="S16" s="47">
        <f t="shared" si="5"/>
        <v>4</v>
      </c>
      <c r="T16" s="49"/>
    </row>
    <row r="17" spans="2:20" ht="15">
      <c r="B17" s="50" t="s">
        <v>43</v>
      </c>
      <c r="C17" s="51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 t="s">
        <v>44</v>
      </c>
    </row>
    <row r="18" spans="2:20" ht="12.75">
      <c r="B18" s="54" t="s">
        <v>45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2:20" ht="12.7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ht="19.5" customHeight="1">
      <c r="B20" s="55" t="s">
        <v>46</v>
      </c>
      <c r="C20" s="51" t="s">
        <v>47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9.5" customHeight="1">
      <c r="B21" s="56"/>
      <c r="C21" s="51" t="s">
        <v>47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1" ht="12.75">
      <c r="B23" s="57" t="s">
        <v>48</v>
      </c>
      <c r="C23" s="51"/>
      <c r="D23" s="58"/>
      <c r="E23" s="57" t="s">
        <v>49</v>
      </c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</row>
    <row r="24" spans="2:21" ht="12.75">
      <c r="B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6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.19652777777777777" right="0.19652777777777777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I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0" customWidth="1"/>
    <col min="3" max="3" width="23.00390625" style="0" bestFit="1" customWidth="1"/>
    <col min="4" max="4" width="2.75390625" style="0" customWidth="1"/>
    <col min="5" max="7" width="3.75390625" style="62" customWidth="1"/>
    <col min="8" max="9" width="9.125" style="62" customWidth="1"/>
  </cols>
  <sheetData>
    <row r="2" spans="2:9" ht="12.75">
      <c r="B2" s="63" t="s">
        <v>106</v>
      </c>
      <c r="C2" s="64"/>
      <c r="D2" s="64"/>
      <c r="E2" s="65" t="s">
        <v>114</v>
      </c>
      <c r="F2" s="65" t="s">
        <v>115</v>
      </c>
      <c r="G2" s="65" t="s">
        <v>116</v>
      </c>
      <c r="H2" s="65" t="s">
        <v>117</v>
      </c>
      <c r="I2" s="65" t="s">
        <v>18</v>
      </c>
    </row>
    <row r="3" spans="2:9" ht="12.75">
      <c r="B3" t="s">
        <v>107</v>
      </c>
      <c r="C3" t="s">
        <v>4</v>
      </c>
      <c r="E3" s="62">
        <v>4</v>
      </c>
      <c r="F3" s="62">
        <v>4</v>
      </c>
      <c r="G3" s="62">
        <v>0</v>
      </c>
      <c r="H3" s="66" t="s">
        <v>118</v>
      </c>
      <c r="I3" s="62" t="s">
        <v>123</v>
      </c>
    </row>
    <row r="4" spans="2:9" ht="12.75">
      <c r="B4" t="s">
        <v>108</v>
      </c>
      <c r="C4" t="s">
        <v>75</v>
      </c>
      <c r="E4" s="62">
        <v>4</v>
      </c>
      <c r="F4" s="62">
        <v>3</v>
      </c>
      <c r="G4" s="62">
        <v>1</v>
      </c>
      <c r="H4" s="66" t="s">
        <v>119</v>
      </c>
      <c r="I4" s="62" t="s">
        <v>124</v>
      </c>
    </row>
    <row r="5" spans="2:9" ht="12.75">
      <c r="B5" t="s">
        <v>109</v>
      </c>
      <c r="C5" t="s">
        <v>112</v>
      </c>
      <c r="E5" s="62">
        <v>4</v>
      </c>
      <c r="F5" s="62">
        <v>2</v>
      </c>
      <c r="G5" s="62">
        <v>2</v>
      </c>
      <c r="H5" s="66" t="s">
        <v>120</v>
      </c>
      <c r="I5" s="62" t="s">
        <v>125</v>
      </c>
    </row>
    <row r="6" spans="2:9" ht="12.75">
      <c r="B6" t="s">
        <v>110</v>
      </c>
      <c r="C6" t="s">
        <v>7</v>
      </c>
      <c r="E6" s="62">
        <v>4</v>
      </c>
      <c r="F6" s="62">
        <v>1</v>
      </c>
      <c r="G6" s="62">
        <v>3</v>
      </c>
      <c r="H6" s="66" t="s">
        <v>121</v>
      </c>
      <c r="I6" s="62" t="s">
        <v>126</v>
      </c>
    </row>
    <row r="7" spans="2:9" ht="12.75">
      <c r="B7" t="s">
        <v>111</v>
      </c>
      <c r="C7" t="s">
        <v>113</v>
      </c>
      <c r="E7" s="62">
        <v>4</v>
      </c>
      <c r="F7" s="62">
        <v>0</v>
      </c>
      <c r="G7" s="62">
        <v>4</v>
      </c>
      <c r="H7" s="66" t="s">
        <v>122</v>
      </c>
      <c r="I7" s="62" t="s">
        <v>127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U28"/>
  <sheetViews>
    <sheetView zoomScale="90" zoomScaleNormal="90" zoomScalePageLayoutView="0" workbookViewId="0" topLeftCell="A1">
      <selection activeCell="T16" sqref="T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>
      <c r="B3" s="2" t="s">
        <v>1</v>
      </c>
      <c r="C3" s="3"/>
      <c r="D3" s="68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0" ht="19.5" customHeight="1">
      <c r="B4" s="4" t="s">
        <v>3</v>
      </c>
      <c r="C4" s="5"/>
      <c r="D4" s="69" t="s">
        <v>50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 t="s">
        <v>5</v>
      </c>
      <c r="R4" s="70"/>
      <c r="S4" s="6"/>
      <c r="T4" s="7">
        <v>43414</v>
      </c>
    </row>
    <row r="5" spans="2:20" ht="19.5" customHeight="1">
      <c r="B5" s="4" t="s">
        <v>6</v>
      </c>
      <c r="C5" s="8"/>
      <c r="D5" s="71" t="s">
        <v>51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 t="s">
        <v>8</v>
      </c>
      <c r="R5" s="72"/>
      <c r="S5" s="9"/>
      <c r="T5" s="10" t="s">
        <v>9</v>
      </c>
    </row>
    <row r="6" spans="2:20" ht="19.5" customHeight="1">
      <c r="B6" s="11" t="s">
        <v>10</v>
      </c>
      <c r="C6" s="12"/>
      <c r="D6" s="74" t="s">
        <v>11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13"/>
      <c r="R6" s="14"/>
      <c r="S6" s="15"/>
      <c r="T6" s="16" t="s">
        <v>12</v>
      </c>
    </row>
    <row r="7" spans="2:20" ht="24.75" customHeight="1">
      <c r="B7" s="17"/>
      <c r="C7" s="18" t="s">
        <v>13</v>
      </c>
      <c r="D7" s="18" t="s">
        <v>14</v>
      </c>
      <c r="E7" s="75" t="s">
        <v>15</v>
      </c>
      <c r="F7" s="75"/>
      <c r="G7" s="75"/>
      <c r="H7" s="75"/>
      <c r="I7" s="75"/>
      <c r="J7" s="75"/>
      <c r="K7" s="75"/>
      <c r="L7" s="75"/>
      <c r="M7" s="75"/>
      <c r="N7" s="76" t="s">
        <v>16</v>
      </c>
      <c r="O7" s="76"/>
      <c r="P7" s="76" t="s">
        <v>17</v>
      </c>
      <c r="Q7" s="76"/>
      <c r="R7" s="76" t="s">
        <v>18</v>
      </c>
      <c r="S7" s="76"/>
      <c r="T7" s="19" t="s">
        <v>19</v>
      </c>
    </row>
    <row r="8" spans="2:20" ht="9.75" customHeight="1">
      <c r="B8" s="20"/>
      <c r="C8" s="21"/>
      <c r="D8" s="22"/>
      <c r="E8" s="77">
        <v>1</v>
      </c>
      <c r="F8" s="77"/>
      <c r="G8" s="77"/>
      <c r="H8" s="77">
        <v>2</v>
      </c>
      <c r="I8" s="77"/>
      <c r="J8" s="77"/>
      <c r="K8" s="77">
        <v>3</v>
      </c>
      <c r="L8" s="77"/>
      <c r="M8" s="77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20</v>
      </c>
      <c r="C9" s="27" t="s">
        <v>52</v>
      </c>
      <c r="D9" s="28" t="s">
        <v>53</v>
      </c>
      <c r="E9" s="29">
        <v>21</v>
      </c>
      <c r="F9" s="30" t="s">
        <v>23</v>
      </c>
      <c r="G9" s="31">
        <v>13</v>
      </c>
      <c r="H9" s="29">
        <v>21</v>
      </c>
      <c r="I9" s="30" t="s">
        <v>23</v>
      </c>
      <c r="J9" s="31">
        <v>19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32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35">
        <f>IF(P9=2,1,0)</f>
        <v>1</v>
      </c>
      <c r="S9" s="31">
        <f>IF(Q9=2,1,0)</f>
        <v>0</v>
      </c>
      <c r="T9" s="36"/>
    </row>
    <row r="10" spans="2:20" ht="30" customHeight="1">
      <c r="B10" s="26" t="s">
        <v>24</v>
      </c>
      <c r="C10" s="27" t="s">
        <v>54</v>
      </c>
      <c r="D10" s="27" t="s">
        <v>55</v>
      </c>
      <c r="E10" s="29">
        <v>21</v>
      </c>
      <c r="F10" s="29" t="s">
        <v>23</v>
      </c>
      <c r="G10" s="31">
        <v>8</v>
      </c>
      <c r="H10" s="29">
        <v>21</v>
      </c>
      <c r="I10" s="29" t="s">
        <v>23</v>
      </c>
      <c r="J10" s="31">
        <v>16</v>
      </c>
      <c r="K10" s="29"/>
      <c r="L10" s="29" t="s">
        <v>23</v>
      </c>
      <c r="M10" s="31"/>
      <c r="N10" s="32">
        <f t="shared" si="0"/>
        <v>42</v>
      </c>
      <c r="O10" s="33">
        <f t="shared" si="1"/>
        <v>24</v>
      </c>
      <c r="P10" s="34">
        <f t="shared" si="2"/>
        <v>2</v>
      </c>
      <c r="Q10" s="29">
        <f t="shared" si="3"/>
        <v>0</v>
      </c>
      <c r="R10" s="37">
        <f aca="true" t="shared" si="4" ref="R10:S15">IF(P10=2,1,0)</f>
        <v>1</v>
      </c>
      <c r="S10" s="31">
        <f t="shared" si="4"/>
        <v>0</v>
      </c>
      <c r="T10" s="36"/>
    </row>
    <row r="11" spans="2:20" ht="30" customHeight="1">
      <c r="B11" s="26" t="s">
        <v>27</v>
      </c>
      <c r="C11" s="27" t="s">
        <v>56</v>
      </c>
      <c r="D11" s="27" t="s">
        <v>57</v>
      </c>
      <c r="E11" s="29">
        <v>21</v>
      </c>
      <c r="F11" s="29" t="s">
        <v>23</v>
      </c>
      <c r="G11" s="31">
        <v>11</v>
      </c>
      <c r="H11" s="29">
        <v>21</v>
      </c>
      <c r="I11" s="29" t="s">
        <v>23</v>
      </c>
      <c r="J11" s="31">
        <v>14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25</v>
      </c>
      <c r="P11" s="34">
        <f t="shared" si="2"/>
        <v>2</v>
      </c>
      <c r="Q11" s="29">
        <f t="shared" si="3"/>
        <v>0</v>
      </c>
      <c r="R11" s="37">
        <f t="shared" si="4"/>
        <v>1</v>
      </c>
      <c r="S11" s="31">
        <f t="shared" si="4"/>
        <v>0</v>
      </c>
      <c r="T11" s="36"/>
    </row>
    <row r="12" spans="2:20" ht="30" customHeight="1">
      <c r="B12" s="26" t="s">
        <v>30</v>
      </c>
      <c r="C12" s="27" t="s">
        <v>58</v>
      </c>
      <c r="D12" s="27" t="s">
        <v>59</v>
      </c>
      <c r="E12" s="29">
        <v>18</v>
      </c>
      <c r="F12" s="29" t="s">
        <v>23</v>
      </c>
      <c r="G12" s="31">
        <v>21</v>
      </c>
      <c r="H12" s="29">
        <v>11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29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37">
        <f t="shared" si="4"/>
        <v>0</v>
      </c>
      <c r="S12" s="31">
        <f t="shared" si="4"/>
        <v>1</v>
      </c>
      <c r="T12" s="36"/>
    </row>
    <row r="13" spans="2:20" ht="30" customHeight="1">
      <c r="B13" s="26" t="s">
        <v>33</v>
      </c>
      <c r="C13" s="27" t="s">
        <v>60</v>
      </c>
      <c r="D13" s="27" t="s">
        <v>61</v>
      </c>
      <c r="E13" s="29">
        <v>21</v>
      </c>
      <c r="F13" s="29" t="s">
        <v>23</v>
      </c>
      <c r="G13" s="31">
        <v>18</v>
      </c>
      <c r="H13" s="29">
        <v>21</v>
      </c>
      <c r="I13" s="29" t="s">
        <v>23</v>
      </c>
      <c r="J13" s="31">
        <v>19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37</v>
      </c>
      <c r="P13" s="34">
        <f t="shared" si="2"/>
        <v>2</v>
      </c>
      <c r="Q13" s="29">
        <f t="shared" si="3"/>
        <v>0</v>
      </c>
      <c r="R13" s="37">
        <f t="shared" si="4"/>
        <v>1</v>
      </c>
      <c r="S13" s="31">
        <f t="shared" si="4"/>
        <v>0</v>
      </c>
      <c r="T13" s="36"/>
    </row>
    <row r="14" spans="2:20" ht="30" customHeight="1">
      <c r="B14" s="26" t="s">
        <v>36</v>
      </c>
      <c r="C14" s="27" t="s">
        <v>62</v>
      </c>
      <c r="D14" s="27" t="s">
        <v>63</v>
      </c>
      <c r="E14" s="29">
        <v>21</v>
      </c>
      <c r="F14" s="29" t="s">
        <v>23</v>
      </c>
      <c r="G14" s="31">
        <v>6</v>
      </c>
      <c r="H14" s="29">
        <v>21</v>
      </c>
      <c r="I14" s="29" t="s">
        <v>23</v>
      </c>
      <c r="J14" s="31">
        <v>12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18</v>
      </c>
      <c r="P14" s="34">
        <f t="shared" si="2"/>
        <v>2</v>
      </c>
      <c r="Q14" s="29">
        <f t="shared" si="3"/>
        <v>0</v>
      </c>
      <c r="R14" s="37">
        <f t="shared" si="4"/>
        <v>1</v>
      </c>
      <c r="S14" s="31">
        <f t="shared" si="4"/>
        <v>0</v>
      </c>
      <c r="T14" s="36"/>
    </row>
    <row r="15" spans="2:20" ht="30" customHeight="1">
      <c r="B15" s="38" t="s">
        <v>39</v>
      </c>
      <c r="C15" s="39" t="s">
        <v>64</v>
      </c>
      <c r="D15" s="39" t="s">
        <v>65</v>
      </c>
      <c r="E15" s="40">
        <v>13</v>
      </c>
      <c r="F15" s="41" t="s">
        <v>23</v>
      </c>
      <c r="G15" s="42">
        <v>21</v>
      </c>
      <c r="H15" s="40">
        <v>15</v>
      </c>
      <c r="I15" s="41" t="s">
        <v>23</v>
      </c>
      <c r="J15" s="42">
        <v>21</v>
      </c>
      <c r="K15" s="40"/>
      <c r="L15" s="41" t="s">
        <v>23</v>
      </c>
      <c r="M15" s="42"/>
      <c r="N15" s="32">
        <f t="shared" si="0"/>
        <v>28</v>
      </c>
      <c r="O15" s="33">
        <f t="shared" si="1"/>
        <v>42</v>
      </c>
      <c r="P15" s="34">
        <f>IF(E15&gt;G15,1,0)+IF(H15&gt;J15,1,0)+IF(K15&gt;M15,1,0)</f>
        <v>0</v>
      </c>
      <c r="Q15" s="29">
        <f>IF(E15&lt;G15,1,0)+IF(H15&lt;J15,1,0)+IF(K15&lt;M15,1,0)</f>
        <v>2</v>
      </c>
      <c r="R15" s="43">
        <f t="shared" si="4"/>
        <v>0</v>
      </c>
      <c r="S15" s="31">
        <f t="shared" si="4"/>
        <v>1</v>
      </c>
      <c r="T15" s="44"/>
    </row>
    <row r="16" spans="2:20" ht="34.5" customHeight="1">
      <c r="B16" s="45" t="s">
        <v>42</v>
      </c>
      <c r="C16" s="73" t="str">
        <f>IF(R16&gt;S16,D4,IF(S16&gt;R16,D5,"remíza"))</f>
        <v>TJ Chemička Ústí nad Labem "A"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6">
        <f aca="true" t="shared" si="5" ref="N16:S16">SUM(N9:N15)</f>
        <v>267</v>
      </c>
      <c r="O16" s="47">
        <f t="shared" si="5"/>
        <v>220</v>
      </c>
      <c r="P16" s="46">
        <f t="shared" si="5"/>
        <v>10</v>
      </c>
      <c r="Q16" s="48">
        <f t="shared" si="5"/>
        <v>4</v>
      </c>
      <c r="R16" s="46">
        <f t="shared" si="5"/>
        <v>5</v>
      </c>
      <c r="S16" s="47">
        <f t="shared" si="5"/>
        <v>2</v>
      </c>
      <c r="T16" s="49"/>
    </row>
    <row r="17" spans="2:20" ht="15">
      <c r="B17" s="50" t="s">
        <v>43</v>
      </c>
      <c r="C17" s="51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 t="s">
        <v>44</v>
      </c>
    </row>
    <row r="18" spans="2:20" ht="12.75">
      <c r="B18" s="54" t="s">
        <v>45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2:20" ht="12.7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ht="19.5" customHeight="1">
      <c r="B20" s="55" t="s">
        <v>46</v>
      </c>
      <c r="C20" s="51" t="s">
        <v>47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9.5" customHeight="1">
      <c r="B21" s="56"/>
      <c r="C21" s="51" t="s">
        <v>47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1" ht="12.75">
      <c r="B23" s="57" t="s">
        <v>48</v>
      </c>
      <c r="C23" s="51"/>
      <c r="D23" s="58"/>
      <c r="E23" s="57" t="s">
        <v>49</v>
      </c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</row>
    <row r="24" spans="2:21" ht="12.75">
      <c r="B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6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.19652777777777777" right="0.19652777777777777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U28"/>
  <sheetViews>
    <sheetView zoomScale="90" zoomScaleNormal="90" zoomScalePageLayoutView="0" workbookViewId="0" topLeftCell="A1">
      <selection activeCell="T16" sqref="T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>
      <c r="B3" s="2" t="s">
        <v>1</v>
      </c>
      <c r="C3" s="3"/>
      <c r="D3" s="68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0" ht="19.5" customHeight="1">
      <c r="B4" s="4" t="s">
        <v>3</v>
      </c>
      <c r="C4" s="5"/>
      <c r="D4" s="69" t="s">
        <v>4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 t="s">
        <v>5</v>
      </c>
      <c r="R4" s="70"/>
      <c r="S4" s="6"/>
      <c r="T4" s="7">
        <v>43414</v>
      </c>
    </row>
    <row r="5" spans="2:20" ht="19.5" customHeight="1">
      <c r="B5" s="4" t="s">
        <v>6</v>
      </c>
      <c r="C5" s="8"/>
      <c r="D5" s="71" t="s">
        <v>50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 t="s">
        <v>8</v>
      </c>
      <c r="R5" s="72"/>
      <c r="S5" s="9"/>
      <c r="T5" s="10" t="s">
        <v>9</v>
      </c>
    </row>
    <row r="6" spans="2:20" ht="19.5" customHeight="1">
      <c r="B6" s="11" t="s">
        <v>10</v>
      </c>
      <c r="C6" s="12"/>
      <c r="D6" s="74" t="s">
        <v>11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13"/>
      <c r="R6" s="14"/>
      <c r="S6" s="15"/>
      <c r="T6" s="16" t="s">
        <v>12</v>
      </c>
    </row>
    <row r="7" spans="2:20" ht="24.75" customHeight="1">
      <c r="B7" s="17"/>
      <c r="C7" s="18" t="s">
        <v>13</v>
      </c>
      <c r="D7" s="18" t="s">
        <v>14</v>
      </c>
      <c r="E7" s="75" t="s">
        <v>15</v>
      </c>
      <c r="F7" s="75"/>
      <c r="G7" s="75"/>
      <c r="H7" s="75"/>
      <c r="I7" s="75"/>
      <c r="J7" s="75"/>
      <c r="K7" s="75"/>
      <c r="L7" s="75"/>
      <c r="M7" s="75"/>
      <c r="N7" s="76" t="s">
        <v>16</v>
      </c>
      <c r="O7" s="76"/>
      <c r="P7" s="76" t="s">
        <v>17</v>
      </c>
      <c r="Q7" s="76"/>
      <c r="R7" s="76" t="s">
        <v>18</v>
      </c>
      <c r="S7" s="76"/>
      <c r="T7" s="19" t="s">
        <v>19</v>
      </c>
    </row>
    <row r="8" spans="2:20" ht="9.75" customHeight="1">
      <c r="B8" s="20"/>
      <c r="C8" s="21"/>
      <c r="D8" s="22"/>
      <c r="E8" s="77">
        <v>1</v>
      </c>
      <c r="F8" s="77"/>
      <c r="G8" s="77"/>
      <c r="H8" s="77">
        <v>2</v>
      </c>
      <c r="I8" s="77"/>
      <c r="J8" s="77"/>
      <c r="K8" s="77">
        <v>3</v>
      </c>
      <c r="L8" s="77"/>
      <c r="M8" s="77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20</v>
      </c>
      <c r="C9" s="27" t="s">
        <v>66</v>
      </c>
      <c r="D9" s="28" t="s">
        <v>54</v>
      </c>
      <c r="E9" s="29">
        <v>21</v>
      </c>
      <c r="F9" s="30" t="s">
        <v>23</v>
      </c>
      <c r="G9" s="31">
        <v>13</v>
      </c>
      <c r="H9" s="29">
        <v>21</v>
      </c>
      <c r="I9" s="30" t="s">
        <v>23</v>
      </c>
      <c r="J9" s="31">
        <v>9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22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35">
        <f>IF(P9=2,1,0)</f>
        <v>1</v>
      </c>
      <c r="S9" s="31">
        <f>IF(Q9=2,1,0)</f>
        <v>0</v>
      </c>
      <c r="T9" s="36"/>
    </row>
    <row r="10" spans="2:20" ht="30" customHeight="1">
      <c r="B10" s="26" t="s">
        <v>24</v>
      </c>
      <c r="C10" s="27" t="s">
        <v>67</v>
      </c>
      <c r="D10" s="27" t="s">
        <v>68</v>
      </c>
      <c r="E10" s="29">
        <v>21</v>
      </c>
      <c r="F10" s="29" t="s">
        <v>23</v>
      </c>
      <c r="G10" s="31">
        <v>10</v>
      </c>
      <c r="H10" s="29">
        <v>21</v>
      </c>
      <c r="I10" s="29" t="s">
        <v>23</v>
      </c>
      <c r="J10" s="31">
        <v>14</v>
      </c>
      <c r="K10" s="29"/>
      <c r="L10" s="29" t="s">
        <v>23</v>
      </c>
      <c r="M10" s="31"/>
      <c r="N10" s="32">
        <f t="shared" si="0"/>
        <v>42</v>
      </c>
      <c r="O10" s="33">
        <f t="shared" si="1"/>
        <v>24</v>
      </c>
      <c r="P10" s="34">
        <f t="shared" si="2"/>
        <v>2</v>
      </c>
      <c r="Q10" s="29">
        <f t="shared" si="3"/>
        <v>0</v>
      </c>
      <c r="R10" s="37">
        <f aca="true" t="shared" si="4" ref="R10:S15">IF(P10=2,1,0)</f>
        <v>1</v>
      </c>
      <c r="S10" s="31">
        <f t="shared" si="4"/>
        <v>0</v>
      </c>
      <c r="T10" s="36"/>
    </row>
    <row r="11" spans="2:20" ht="30" customHeight="1">
      <c r="B11" s="26" t="s">
        <v>27</v>
      </c>
      <c r="C11" s="27" t="s">
        <v>31</v>
      </c>
      <c r="D11" s="27" t="s">
        <v>58</v>
      </c>
      <c r="E11" s="29">
        <v>21</v>
      </c>
      <c r="F11" s="29" t="s">
        <v>23</v>
      </c>
      <c r="G11" s="31">
        <v>7</v>
      </c>
      <c r="H11" s="29">
        <v>21</v>
      </c>
      <c r="I11" s="29" t="s">
        <v>23</v>
      </c>
      <c r="J11" s="31">
        <v>10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17</v>
      </c>
      <c r="P11" s="34">
        <f t="shared" si="2"/>
        <v>2</v>
      </c>
      <c r="Q11" s="29">
        <f t="shared" si="3"/>
        <v>0</v>
      </c>
      <c r="R11" s="37">
        <f t="shared" si="4"/>
        <v>1</v>
      </c>
      <c r="S11" s="31">
        <f t="shared" si="4"/>
        <v>0</v>
      </c>
      <c r="T11" s="36"/>
    </row>
    <row r="12" spans="2:20" ht="30" customHeight="1">
      <c r="B12" s="26" t="s">
        <v>30</v>
      </c>
      <c r="C12" s="27" t="s">
        <v>69</v>
      </c>
      <c r="D12" s="27" t="s">
        <v>70</v>
      </c>
      <c r="E12" s="29">
        <v>21</v>
      </c>
      <c r="F12" s="29" t="s">
        <v>23</v>
      </c>
      <c r="G12" s="31">
        <v>7</v>
      </c>
      <c r="H12" s="29">
        <v>21</v>
      </c>
      <c r="I12" s="29" t="s">
        <v>23</v>
      </c>
      <c r="J12" s="31">
        <v>5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12</v>
      </c>
      <c r="P12" s="34">
        <f t="shared" si="2"/>
        <v>2</v>
      </c>
      <c r="Q12" s="29">
        <f t="shared" si="3"/>
        <v>0</v>
      </c>
      <c r="R12" s="37">
        <f t="shared" si="4"/>
        <v>1</v>
      </c>
      <c r="S12" s="31">
        <f t="shared" si="4"/>
        <v>0</v>
      </c>
      <c r="T12" s="36"/>
    </row>
    <row r="13" spans="2:20" ht="30" customHeight="1">
      <c r="B13" s="26" t="s">
        <v>33</v>
      </c>
      <c r="C13" s="27" t="s">
        <v>71</v>
      </c>
      <c r="D13" s="27" t="s">
        <v>60</v>
      </c>
      <c r="E13" s="29">
        <v>13</v>
      </c>
      <c r="F13" s="29" t="s">
        <v>23</v>
      </c>
      <c r="G13" s="31">
        <v>21</v>
      </c>
      <c r="H13" s="29">
        <v>21</v>
      </c>
      <c r="I13" s="29" t="s">
        <v>23</v>
      </c>
      <c r="J13" s="31">
        <v>19</v>
      </c>
      <c r="K13" s="29">
        <v>21</v>
      </c>
      <c r="L13" s="29" t="s">
        <v>23</v>
      </c>
      <c r="M13" s="31">
        <v>18</v>
      </c>
      <c r="N13" s="32">
        <f t="shared" si="0"/>
        <v>55</v>
      </c>
      <c r="O13" s="33">
        <f t="shared" si="1"/>
        <v>58</v>
      </c>
      <c r="P13" s="34">
        <f t="shared" si="2"/>
        <v>2</v>
      </c>
      <c r="Q13" s="29">
        <f t="shared" si="3"/>
        <v>1</v>
      </c>
      <c r="R13" s="37">
        <f t="shared" si="4"/>
        <v>1</v>
      </c>
      <c r="S13" s="31">
        <f t="shared" si="4"/>
        <v>0</v>
      </c>
      <c r="T13" s="36"/>
    </row>
    <row r="14" spans="2:20" ht="30" customHeight="1">
      <c r="B14" s="26" t="s">
        <v>36</v>
      </c>
      <c r="C14" s="27" t="s">
        <v>72</v>
      </c>
      <c r="D14" s="27" t="s">
        <v>62</v>
      </c>
      <c r="E14" s="29">
        <v>21</v>
      </c>
      <c r="F14" s="29" t="s">
        <v>23</v>
      </c>
      <c r="G14" s="31">
        <v>12</v>
      </c>
      <c r="H14" s="29">
        <v>21</v>
      </c>
      <c r="I14" s="29" t="s">
        <v>23</v>
      </c>
      <c r="J14" s="31">
        <v>13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25</v>
      </c>
      <c r="P14" s="34">
        <f t="shared" si="2"/>
        <v>2</v>
      </c>
      <c r="Q14" s="29">
        <f t="shared" si="3"/>
        <v>0</v>
      </c>
      <c r="R14" s="37">
        <f t="shared" si="4"/>
        <v>1</v>
      </c>
      <c r="S14" s="31">
        <f t="shared" si="4"/>
        <v>0</v>
      </c>
      <c r="T14" s="36"/>
    </row>
    <row r="15" spans="2:20" ht="30" customHeight="1">
      <c r="B15" s="38" t="s">
        <v>39</v>
      </c>
      <c r="C15" s="39" t="s">
        <v>73</v>
      </c>
      <c r="D15" s="39" t="s">
        <v>74</v>
      </c>
      <c r="E15" s="40">
        <v>21</v>
      </c>
      <c r="F15" s="41" t="s">
        <v>23</v>
      </c>
      <c r="G15" s="42">
        <v>7</v>
      </c>
      <c r="H15" s="40">
        <v>21</v>
      </c>
      <c r="I15" s="41" t="s">
        <v>23</v>
      </c>
      <c r="J15" s="42">
        <v>11</v>
      </c>
      <c r="K15" s="40"/>
      <c r="L15" s="41" t="s">
        <v>23</v>
      </c>
      <c r="M15" s="42"/>
      <c r="N15" s="32">
        <f t="shared" si="0"/>
        <v>42</v>
      </c>
      <c r="O15" s="33">
        <f t="shared" si="1"/>
        <v>18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43">
        <f t="shared" si="4"/>
        <v>1</v>
      </c>
      <c r="S15" s="31">
        <f t="shared" si="4"/>
        <v>0</v>
      </c>
      <c r="T15" s="44"/>
    </row>
    <row r="16" spans="2:20" ht="34.5" customHeight="1">
      <c r="B16" s="45" t="s">
        <v>42</v>
      </c>
      <c r="C16" s="73" t="str">
        <f>IF(R16&gt;S16,D4,IF(S16&gt;R16,D5,"remíza"))</f>
        <v>TJ Slovan Vesec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6">
        <f aca="true" t="shared" si="5" ref="N16:S16">SUM(N9:N15)</f>
        <v>307</v>
      </c>
      <c r="O16" s="47">
        <f t="shared" si="5"/>
        <v>176</v>
      </c>
      <c r="P16" s="46">
        <f t="shared" si="5"/>
        <v>14</v>
      </c>
      <c r="Q16" s="48">
        <f t="shared" si="5"/>
        <v>1</v>
      </c>
      <c r="R16" s="46">
        <f t="shared" si="5"/>
        <v>7</v>
      </c>
      <c r="S16" s="47">
        <f t="shared" si="5"/>
        <v>0</v>
      </c>
      <c r="T16" s="49"/>
    </row>
    <row r="17" spans="2:20" ht="15">
      <c r="B17" s="50" t="s">
        <v>43</v>
      </c>
      <c r="C17" s="51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 t="s">
        <v>44</v>
      </c>
    </row>
    <row r="18" spans="2:20" ht="12.75">
      <c r="B18" s="54" t="s">
        <v>45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2:20" ht="12.7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ht="19.5" customHeight="1">
      <c r="B20" s="55" t="s">
        <v>46</v>
      </c>
      <c r="C20" s="51" t="s">
        <v>47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9.5" customHeight="1">
      <c r="B21" s="56"/>
      <c r="C21" s="51" t="s">
        <v>47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1" ht="12.75">
      <c r="B23" s="57" t="s">
        <v>48</v>
      </c>
      <c r="C23" s="51"/>
      <c r="D23" s="58"/>
      <c r="E23" s="57" t="s">
        <v>49</v>
      </c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</row>
    <row r="24" spans="2:21" ht="12.75">
      <c r="B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6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U28"/>
  <sheetViews>
    <sheetView zoomScale="90" zoomScaleNormal="90" zoomScalePageLayoutView="0" workbookViewId="0" topLeftCell="A1">
      <selection activeCell="T16" sqref="T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>
      <c r="B3" s="2" t="s">
        <v>1</v>
      </c>
      <c r="C3" s="3"/>
      <c r="D3" s="68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0" ht="19.5" customHeight="1">
      <c r="B4" s="4" t="s">
        <v>3</v>
      </c>
      <c r="C4" s="5"/>
      <c r="D4" s="69" t="s">
        <v>51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 t="s">
        <v>5</v>
      </c>
      <c r="R4" s="70"/>
      <c r="S4" s="6"/>
      <c r="T4" s="7">
        <v>43414</v>
      </c>
    </row>
    <row r="5" spans="2:20" ht="19.5" customHeight="1">
      <c r="B5" s="4" t="s">
        <v>6</v>
      </c>
      <c r="C5" s="8"/>
      <c r="D5" s="71" t="s">
        <v>75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 t="s">
        <v>8</v>
      </c>
      <c r="R5" s="72"/>
      <c r="S5" s="9"/>
      <c r="T5" s="10" t="s">
        <v>9</v>
      </c>
    </row>
    <row r="6" spans="2:20" ht="19.5" customHeight="1">
      <c r="B6" s="11" t="s">
        <v>10</v>
      </c>
      <c r="C6" s="12"/>
      <c r="D6" s="74" t="s">
        <v>11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13"/>
      <c r="R6" s="14"/>
      <c r="S6" s="15"/>
      <c r="T6" s="16" t="s">
        <v>12</v>
      </c>
    </row>
    <row r="7" spans="2:20" ht="24.75" customHeight="1">
      <c r="B7" s="17"/>
      <c r="C7" s="18" t="s">
        <v>13</v>
      </c>
      <c r="D7" s="18" t="s">
        <v>14</v>
      </c>
      <c r="E7" s="75" t="s">
        <v>15</v>
      </c>
      <c r="F7" s="75"/>
      <c r="G7" s="75"/>
      <c r="H7" s="75"/>
      <c r="I7" s="75"/>
      <c r="J7" s="75"/>
      <c r="K7" s="75"/>
      <c r="L7" s="75"/>
      <c r="M7" s="75"/>
      <c r="N7" s="76" t="s">
        <v>16</v>
      </c>
      <c r="O7" s="76"/>
      <c r="P7" s="76" t="s">
        <v>17</v>
      </c>
      <c r="Q7" s="76"/>
      <c r="R7" s="76" t="s">
        <v>18</v>
      </c>
      <c r="S7" s="76"/>
      <c r="T7" s="19" t="s">
        <v>19</v>
      </c>
    </row>
    <row r="8" spans="2:20" ht="9.75" customHeight="1">
      <c r="B8" s="20"/>
      <c r="C8" s="21"/>
      <c r="D8" s="22"/>
      <c r="E8" s="77">
        <v>1</v>
      </c>
      <c r="F8" s="77"/>
      <c r="G8" s="77"/>
      <c r="H8" s="77">
        <v>2</v>
      </c>
      <c r="I8" s="77"/>
      <c r="J8" s="77"/>
      <c r="K8" s="77">
        <v>3</v>
      </c>
      <c r="L8" s="77"/>
      <c r="M8" s="77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20</v>
      </c>
      <c r="C9" s="27" t="s">
        <v>76</v>
      </c>
      <c r="D9" s="28" t="s">
        <v>77</v>
      </c>
      <c r="E9" s="29">
        <v>10</v>
      </c>
      <c r="F9" s="30" t="s">
        <v>23</v>
      </c>
      <c r="G9" s="31">
        <v>21</v>
      </c>
      <c r="H9" s="29">
        <v>8</v>
      </c>
      <c r="I9" s="30" t="s">
        <v>23</v>
      </c>
      <c r="J9" s="31">
        <v>21</v>
      </c>
      <c r="K9" s="29"/>
      <c r="L9" s="30" t="s">
        <v>23</v>
      </c>
      <c r="M9" s="31"/>
      <c r="N9" s="32">
        <f aca="true" t="shared" si="0" ref="N9:N15">E9+H9+K9</f>
        <v>18</v>
      </c>
      <c r="O9" s="33">
        <f aca="true" t="shared" si="1" ref="O9:O15">G9+J9+M9</f>
        <v>42</v>
      </c>
      <c r="P9" s="34">
        <f aca="true" t="shared" si="2" ref="P9:P14">IF(E9&gt;G9,1,0)+IF(H9&gt;J9,1,0)+IF(K9&gt;M9,1,0)</f>
        <v>0</v>
      </c>
      <c r="Q9" s="29">
        <f aca="true" t="shared" si="3" ref="Q9:Q14">IF(E9&lt;G9,1,0)+IF(H9&lt;J9,1,0)+IF(K9&lt;M9,1,0)</f>
        <v>2</v>
      </c>
      <c r="R9" s="35">
        <f>IF(P9=2,1,0)</f>
        <v>0</v>
      </c>
      <c r="S9" s="31">
        <f>IF(Q9=2,1,0)</f>
        <v>1</v>
      </c>
      <c r="T9" s="36"/>
    </row>
    <row r="10" spans="2:20" ht="30" customHeight="1">
      <c r="B10" s="26" t="s">
        <v>24</v>
      </c>
      <c r="C10" s="27" t="s">
        <v>55</v>
      </c>
      <c r="D10" s="27" t="s">
        <v>78</v>
      </c>
      <c r="E10" s="29">
        <v>8</v>
      </c>
      <c r="F10" s="29" t="s">
        <v>23</v>
      </c>
      <c r="G10" s="31">
        <v>21</v>
      </c>
      <c r="H10" s="29">
        <v>8</v>
      </c>
      <c r="I10" s="29" t="s">
        <v>23</v>
      </c>
      <c r="J10" s="31">
        <v>21</v>
      </c>
      <c r="K10" s="29"/>
      <c r="L10" s="29" t="s">
        <v>23</v>
      </c>
      <c r="M10" s="31"/>
      <c r="N10" s="32">
        <f t="shared" si="0"/>
        <v>16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37">
        <f aca="true" t="shared" si="4" ref="R10:S15">IF(P10=2,1,0)</f>
        <v>0</v>
      </c>
      <c r="S10" s="31">
        <f t="shared" si="4"/>
        <v>1</v>
      </c>
      <c r="T10" s="36"/>
    </row>
    <row r="11" spans="2:20" ht="30" customHeight="1">
      <c r="B11" s="26" t="s">
        <v>27</v>
      </c>
      <c r="C11" s="27" t="s">
        <v>57</v>
      </c>
      <c r="D11" s="27" t="s">
        <v>79</v>
      </c>
      <c r="E11" s="29">
        <v>5</v>
      </c>
      <c r="F11" s="29" t="s">
        <v>23</v>
      </c>
      <c r="G11" s="31">
        <v>21</v>
      </c>
      <c r="H11" s="29">
        <v>7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12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37">
        <f t="shared" si="4"/>
        <v>0</v>
      </c>
      <c r="S11" s="31">
        <f t="shared" si="4"/>
        <v>1</v>
      </c>
      <c r="T11" s="36"/>
    </row>
    <row r="12" spans="2:20" ht="30" customHeight="1">
      <c r="B12" s="26" t="s">
        <v>30</v>
      </c>
      <c r="C12" s="27" t="s">
        <v>80</v>
      </c>
      <c r="D12" s="27" t="s">
        <v>81</v>
      </c>
      <c r="E12" s="29">
        <v>11</v>
      </c>
      <c r="F12" s="29" t="s">
        <v>23</v>
      </c>
      <c r="G12" s="31">
        <v>21</v>
      </c>
      <c r="H12" s="29">
        <v>12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23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37">
        <f t="shared" si="4"/>
        <v>0</v>
      </c>
      <c r="S12" s="31">
        <f t="shared" si="4"/>
        <v>1</v>
      </c>
      <c r="T12" s="36"/>
    </row>
    <row r="13" spans="2:20" ht="30" customHeight="1">
      <c r="B13" s="26" t="s">
        <v>33</v>
      </c>
      <c r="C13" s="27" t="s">
        <v>82</v>
      </c>
      <c r="D13" s="27" t="s">
        <v>83</v>
      </c>
      <c r="E13" s="29">
        <v>7</v>
      </c>
      <c r="F13" s="29" t="s">
        <v>23</v>
      </c>
      <c r="G13" s="31">
        <v>21</v>
      </c>
      <c r="H13" s="29">
        <v>11</v>
      </c>
      <c r="I13" s="29" t="s">
        <v>23</v>
      </c>
      <c r="J13" s="31">
        <v>21</v>
      </c>
      <c r="K13" s="29"/>
      <c r="L13" s="29" t="s">
        <v>23</v>
      </c>
      <c r="M13" s="31"/>
      <c r="N13" s="32">
        <f t="shared" si="0"/>
        <v>18</v>
      </c>
      <c r="O13" s="33">
        <f t="shared" si="1"/>
        <v>42</v>
      </c>
      <c r="P13" s="34">
        <f t="shared" si="2"/>
        <v>0</v>
      </c>
      <c r="Q13" s="29">
        <f t="shared" si="3"/>
        <v>2</v>
      </c>
      <c r="R13" s="37">
        <f t="shared" si="4"/>
        <v>0</v>
      </c>
      <c r="S13" s="31">
        <f t="shared" si="4"/>
        <v>1</v>
      </c>
      <c r="T13" s="36"/>
    </row>
    <row r="14" spans="2:20" ht="30" customHeight="1">
      <c r="B14" s="26" t="s">
        <v>36</v>
      </c>
      <c r="C14" s="27" t="s">
        <v>84</v>
      </c>
      <c r="D14" s="27" t="s">
        <v>85</v>
      </c>
      <c r="E14" s="29">
        <v>12</v>
      </c>
      <c r="F14" s="29" t="s">
        <v>23</v>
      </c>
      <c r="G14" s="31">
        <v>21</v>
      </c>
      <c r="H14" s="29">
        <v>24</v>
      </c>
      <c r="I14" s="29" t="s">
        <v>23</v>
      </c>
      <c r="J14" s="31">
        <v>22</v>
      </c>
      <c r="K14" s="29">
        <v>21</v>
      </c>
      <c r="L14" s="29" t="s">
        <v>23</v>
      </c>
      <c r="M14" s="31">
        <v>14</v>
      </c>
      <c r="N14" s="32">
        <f t="shared" si="0"/>
        <v>57</v>
      </c>
      <c r="O14" s="33">
        <f t="shared" si="1"/>
        <v>57</v>
      </c>
      <c r="P14" s="34">
        <f t="shared" si="2"/>
        <v>2</v>
      </c>
      <c r="Q14" s="29">
        <f t="shared" si="3"/>
        <v>1</v>
      </c>
      <c r="R14" s="37">
        <f t="shared" si="4"/>
        <v>1</v>
      </c>
      <c r="S14" s="31">
        <f t="shared" si="4"/>
        <v>0</v>
      </c>
      <c r="T14" s="36"/>
    </row>
    <row r="15" spans="2:20" ht="30" customHeight="1">
      <c r="B15" s="38" t="s">
        <v>39</v>
      </c>
      <c r="C15" s="39" t="s">
        <v>86</v>
      </c>
      <c r="D15" s="39" t="s">
        <v>87</v>
      </c>
      <c r="E15" s="40">
        <v>21</v>
      </c>
      <c r="F15" s="41" t="s">
        <v>23</v>
      </c>
      <c r="G15" s="42">
        <v>0</v>
      </c>
      <c r="H15" s="40">
        <v>21</v>
      </c>
      <c r="I15" s="41" t="s">
        <v>23</v>
      </c>
      <c r="J15" s="42">
        <v>0</v>
      </c>
      <c r="K15" s="40"/>
      <c r="L15" s="41" t="s">
        <v>23</v>
      </c>
      <c r="M15" s="42"/>
      <c r="N15" s="32">
        <f t="shared" si="0"/>
        <v>42</v>
      </c>
      <c r="O15" s="33">
        <f t="shared" si="1"/>
        <v>0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43">
        <f t="shared" si="4"/>
        <v>1</v>
      </c>
      <c r="S15" s="31">
        <f t="shared" si="4"/>
        <v>0</v>
      </c>
      <c r="T15" s="44"/>
    </row>
    <row r="16" spans="2:20" ht="34.5" customHeight="1">
      <c r="B16" s="45" t="s">
        <v>42</v>
      </c>
      <c r="C16" s="73" t="str">
        <f>IF(R16&gt;S16,D4,IF(S16&gt;R16,D5,"remíza"))</f>
        <v>Super Stars Most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6">
        <f aca="true" t="shared" si="5" ref="N16:S16">SUM(N9:N15)</f>
        <v>186</v>
      </c>
      <c r="O16" s="47">
        <f t="shared" si="5"/>
        <v>267</v>
      </c>
      <c r="P16" s="46">
        <f t="shared" si="5"/>
        <v>4</v>
      </c>
      <c r="Q16" s="48">
        <f t="shared" si="5"/>
        <v>11</v>
      </c>
      <c r="R16" s="46">
        <f t="shared" si="5"/>
        <v>2</v>
      </c>
      <c r="S16" s="47">
        <f t="shared" si="5"/>
        <v>5</v>
      </c>
      <c r="T16" s="49"/>
    </row>
    <row r="17" spans="2:20" ht="15">
      <c r="B17" s="50" t="s">
        <v>43</v>
      </c>
      <c r="C17" s="51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 t="s">
        <v>44</v>
      </c>
    </row>
    <row r="18" spans="2:20" ht="12.75">
      <c r="B18" s="54" t="s">
        <v>45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2:20" ht="12.7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ht="19.5" customHeight="1">
      <c r="B20" s="55" t="s">
        <v>46</v>
      </c>
      <c r="C20" s="51" t="s">
        <v>47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9.5" customHeight="1">
      <c r="B21" s="56"/>
      <c r="C21" s="51" t="s">
        <v>47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1" ht="12.75">
      <c r="B23" s="57" t="s">
        <v>48</v>
      </c>
      <c r="C23" s="51"/>
      <c r="D23" s="58"/>
      <c r="E23" s="57" t="s">
        <v>49</v>
      </c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</row>
    <row r="24" spans="2:21" ht="12.75">
      <c r="B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6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U28"/>
  <sheetViews>
    <sheetView zoomScale="90" zoomScaleNormal="90" zoomScalePageLayoutView="0" workbookViewId="0" topLeftCell="A1">
      <selection activeCell="T16" sqref="T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>
      <c r="B3" s="2" t="s">
        <v>1</v>
      </c>
      <c r="C3" s="3"/>
      <c r="D3" s="68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0" ht="19.5" customHeight="1">
      <c r="B4" s="4" t="s">
        <v>3</v>
      </c>
      <c r="C4" s="5"/>
      <c r="D4" s="69" t="s">
        <v>50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 t="s">
        <v>5</v>
      </c>
      <c r="R4" s="70"/>
      <c r="S4" s="6"/>
      <c r="T4" s="7">
        <v>43414</v>
      </c>
    </row>
    <row r="5" spans="2:20" ht="19.5" customHeight="1">
      <c r="B5" s="4" t="s">
        <v>6</v>
      </c>
      <c r="C5" s="8"/>
      <c r="D5" s="71" t="s">
        <v>75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 t="s">
        <v>8</v>
      </c>
      <c r="R5" s="72"/>
      <c r="S5" s="9"/>
      <c r="T5" s="10" t="s">
        <v>9</v>
      </c>
    </row>
    <row r="6" spans="2:20" ht="19.5" customHeight="1">
      <c r="B6" s="11" t="s">
        <v>10</v>
      </c>
      <c r="C6" s="12"/>
      <c r="D6" s="74" t="s">
        <v>11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13"/>
      <c r="R6" s="14"/>
      <c r="S6" s="15"/>
      <c r="T6" s="16" t="s">
        <v>12</v>
      </c>
    </row>
    <row r="7" spans="2:20" ht="24.75" customHeight="1">
      <c r="B7" s="17"/>
      <c r="C7" s="18" t="s">
        <v>13</v>
      </c>
      <c r="D7" s="18" t="s">
        <v>14</v>
      </c>
      <c r="E7" s="75" t="s">
        <v>15</v>
      </c>
      <c r="F7" s="75"/>
      <c r="G7" s="75"/>
      <c r="H7" s="75"/>
      <c r="I7" s="75"/>
      <c r="J7" s="75"/>
      <c r="K7" s="75"/>
      <c r="L7" s="75"/>
      <c r="M7" s="75"/>
      <c r="N7" s="76" t="s">
        <v>16</v>
      </c>
      <c r="O7" s="76"/>
      <c r="P7" s="76" t="s">
        <v>17</v>
      </c>
      <c r="Q7" s="76"/>
      <c r="R7" s="76" t="s">
        <v>18</v>
      </c>
      <c r="S7" s="76"/>
      <c r="T7" s="19" t="s">
        <v>19</v>
      </c>
    </row>
    <row r="8" spans="2:20" ht="9.75" customHeight="1">
      <c r="B8" s="20"/>
      <c r="C8" s="21"/>
      <c r="D8" s="22"/>
      <c r="E8" s="77">
        <v>1</v>
      </c>
      <c r="F8" s="77"/>
      <c r="G8" s="77"/>
      <c r="H8" s="77">
        <v>2</v>
      </c>
      <c r="I8" s="77"/>
      <c r="J8" s="77"/>
      <c r="K8" s="77">
        <v>3</v>
      </c>
      <c r="L8" s="77"/>
      <c r="M8" s="77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20</v>
      </c>
      <c r="C9" s="27" t="s">
        <v>52</v>
      </c>
      <c r="D9" s="28" t="s">
        <v>77</v>
      </c>
      <c r="E9" s="29">
        <v>11</v>
      </c>
      <c r="F9" s="30" t="s">
        <v>23</v>
      </c>
      <c r="G9" s="31">
        <v>21</v>
      </c>
      <c r="H9" s="29">
        <v>10</v>
      </c>
      <c r="I9" s="30" t="s">
        <v>23</v>
      </c>
      <c r="J9" s="31">
        <v>21</v>
      </c>
      <c r="K9" s="29"/>
      <c r="L9" s="30" t="s">
        <v>23</v>
      </c>
      <c r="M9" s="31"/>
      <c r="N9" s="32">
        <f aca="true" t="shared" si="0" ref="N9:N15">E9+H9+K9</f>
        <v>21</v>
      </c>
      <c r="O9" s="33">
        <f aca="true" t="shared" si="1" ref="O9:O15">G9+J9+M9</f>
        <v>42</v>
      </c>
      <c r="P9" s="34">
        <f aca="true" t="shared" si="2" ref="P9:P14">IF(E9&gt;G9,1,0)+IF(H9&gt;J9,1,0)+IF(K9&gt;M9,1,0)</f>
        <v>0</v>
      </c>
      <c r="Q9" s="29">
        <f aca="true" t="shared" si="3" ref="Q9:Q14">IF(E9&lt;G9,1,0)+IF(H9&lt;J9,1,0)+IF(K9&lt;M9,1,0)</f>
        <v>2</v>
      </c>
      <c r="R9" s="35">
        <f>IF(P9=2,1,0)</f>
        <v>0</v>
      </c>
      <c r="S9" s="31">
        <f>IF(Q9=2,1,0)</f>
        <v>1</v>
      </c>
      <c r="T9" s="36"/>
    </row>
    <row r="10" spans="2:20" ht="30" customHeight="1">
      <c r="B10" s="26" t="s">
        <v>24</v>
      </c>
      <c r="C10" s="27" t="s">
        <v>54</v>
      </c>
      <c r="D10" s="27" t="s">
        <v>78</v>
      </c>
      <c r="E10" s="29">
        <v>9</v>
      </c>
      <c r="F10" s="29" t="s">
        <v>23</v>
      </c>
      <c r="G10" s="31">
        <v>21</v>
      </c>
      <c r="H10" s="29">
        <v>10</v>
      </c>
      <c r="I10" s="29" t="s">
        <v>23</v>
      </c>
      <c r="J10" s="31">
        <v>21</v>
      </c>
      <c r="K10" s="29"/>
      <c r="L10" s="29" t="s">
        <v>23</v>
      </c>
      <c r="M10" s="31"/>
      <c r="N10" s="32">
        <f t="shared" si="0"/>
        <v>19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37">
        <f aca="true" t="shared" si="4" ref="R10:S15">IF(P10=2,1,0)</f>
        <v>0</v>
      </c>
      <c r="S10" s="31">
        <f t="shared" si="4"/>
        <v>1</v>
      </c>
      <c r="T10" s="36"/>
    </row>
    <row r="11" spans="2:20" ht="30" customHeight="1">
      <c r="B11" s="26" t="s">
        <v>27</v>
      </c>
      <c r="C11" s="27" t="s">
        <v>56</v>
      </c>
      <c r="D11" s="27" t="s">
        <v>79</v>
      </c>
      <c r="E11" s="29">
        <v>7</v>
      </c>
      <c r="F11" s="29" t="s">
        <v>23</v>
      </c>
      <c r="G11" s="31">
        <v>21</v>
      </c>
      <c r="H11" s="29">
        <v>17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24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37">
        <f t="shared" si="4"/>
        <v>0</v>
      </c>
      <c r="S11" s="31">
        <f t="shared" si="4"/>
        <v>1</v>
      </c>
      <c r="T11" s="36"/>
    </row>
    <row r="12" spans="2:20" ht="30" customHeight="1">
      <c r="B12" s="26" t="s">
        <v>30</v>
      </c>
      <c r="C12" s="27" t="s">
        <v>70</v>
      </c>
      <c r="D12" s="27" t="s">
        <v>81</v>
      </c>
      <c r="E12" s="29">
        <v>9</v>
      </c>
      <c r="F12" s="29" t="s">
        <v>23</v>
      </c>
      <c r="G12" s="31">
        <v>21</v>
      </c>
      <c r="H12" s="29">
        <v>13</v>
      </c>
      <c r="I12" s="29" t="s">
        <v>23</v>
      </c>
      <c r="J12" s="31">
        <v>21</v>
      </c>
      <c r="K12" s="29"/>
      <c r="L12" s="29" t="s">
        <v>23</v>
      </c>
      <c r="M12" s="31"/>
      <c r="N12" s="32">
        <f t="shared" si="0"/>
        <v>22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37">
        <f t="shared" si="4"/>
        <v>0</v>
      </c>
      <c r="S12" s="31">
        <f t="shared" si="4"/>
        <v>1</v>
      </c>
      <c r="T12" s="36"/>
    </row>
    <row r="13" spans="2:20" ht="30" customHeight="1">
      <c r="B13" s="26" t="s">
        <v>33</v>
      </c>
      <c r="C13" s="27" t="s">
        <v>88</v>
      </c>
      <c r="D13" s="27" t="s">
        <v>83</v>
      </c>
      <c r="E13" s="29">
        <v>13</v>
      </c>
      <c r="F13" s="29" t="s">
        <v>23</v>
      </c>
      <c r="G13" s="31">
        <v>21</v>
      </c>
      <c r="H13" s="29">
        <v>14</v>
      </c>
      <c r="I13" s="29" t="s">
        <v>23</v>
      </c>
      <c r="J13" s="31">
        <v>21</v>
      </c>
      <c r="K13" s="29"/>
      <c r="L13" s="29" t="s">
        <v>23</v>
      </c>
      <c r="M13" s="31"/>
      <c r="N13" s="32">
        <f t="shared" si="0"/>
        <v>27</v>
      </c>
      <c r="O13" s="33">
        <f t="shared" si="1"/>
        <v>42</v>
      </c>
      <c r="P13" s="34">
        <f t="shared" si="2"/>
        <v>0</v>
      </c>
      <c r="Q13" s="29">
        <f t="shared" si="3"/>
        <v>2</v>
      </c>
      <c r="R13" s="37">
        <f t="shared" si="4"/>
        <v>0</v>
      </c>
      <c r="S13" s="31">
        <f t="shared" si="4"/>
        <v>1</v>
      </c>
      <c r="T13" s="36"/>
    </row>
    <row r="14" spans="2:20" ht="30" customHeight="1">
      <c r="B14" s="26" t="s">
        <v>36</v>
      </c>
      <c r="C14" s="27" t="s">
        <v>62</v>
      </c>
      <c r="D14" s="27" t="s">
        <v>85</v>
      </c>
      <c r="E14" s="29">
        <v>19</v>
      </c>
      <c r="F14" s="29" t="s">
        <v>23</v>
      </c>
      <c r="G14" s="31">
        <v>21</v>
      </c>
      <c r="H14" s="29">
        <v>6</v>
      </c>
      <c r="I14" s="29" t="s">
        <v>23</v>
      </c>
      <c r="J14" s="31">
        <v>21</v>
      </c>
      <c r="K14" s="29"/>
      <c r="L14" s="29" t="s">
        <v>23</v>
      </c>
      <c r="M14" s="31"/>
      <c r="N14" s="32">
        <f t="shared" si="0"/>
        <v>25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37">
        <f t="shared" si="4"/>
        <v>0</v>
      </c>
      <c r="S14" s="31">
        <f t="shared" si="4"/>
        <v>1</v>
      </c>
      <c r="T14" s="36"/>
    </row>
    <row r="15" spans="2:20" ht="30" customHeight="1">
      <c r="B15" s="38" t="s">
        <v>39</v>
      </c>
      <c r="C15" s="39" t="s">
        <v>89</v>
      </c>
      <c r="D15" s="39" t="s">
        <v>87</v>
      </c>
      <c r="E15" s="40">
        <v>21</v>
      </c>
      <c r="F15" s="41" t="s">
        <v>23</v>
      </c>
      <c r="G15" s="42">
        <v>0</v>
      </c>
      <c r="H15" s="40">
        <v>21</v>
      </c>
      <c r="I15" s="41" t="s">
        <v>23</v>
      </c>
      <c r="J15" s="42">
        <v>0</v>
      </c>
      <c r="K15" s="40"/>
      <c r="L15" s="41" t="s">
        <v>23</v>
      </c>
      <c r="M15" s="42"/>
      <c r="N15" s="32">
        <f t="shared" si="0"/>
        <v>42</v>
      </c>
      <c r="O15" s="33">
        <f t="shared" si="1"/>
        <v>0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43">
        <f t="shared" si="4"/>
        <v>1</v>
      </c>
      <c r="S15" s="31">
        <f t="shared" si="4"/>
        <v>0</v>
      </c>
      <c r="T15" s="44"/>
    </row>
    <row r="16" spans="2:20" ht="34.5" customHeight="1">
      <c r="B16" s="45" t="s">
        <v>42</v>
      </c>
      <c r="C16" s="73" t="str">
        <f>IF(R16&gt;S16,D4,IF(S16&gt;R16,D5,"remíza"))</f>
        <v>Super Stars Most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6">
        <f aca="true" t="shared" si="5" ref="N16:S16">SUM(N9:N15)</f>
        <v>180</v>
      </c>
      <c r="O16" s="47">
        <f t="shared" si="5"/>
        <v>252</v>
      </c>
      <c r="P16" s="46">
        <f t="shared" si="5"/>
        <v>2</v>
      </c>
      <c r="Q16" s="48">
        <f t="shared" si="5"/>
        <v>12</v>
      </c>
      <c r="R16" s="46">
        <f t="shared" si="5"/>
        <v>1</v>
      </c>
      <c r="S16" s="47">
        <f t="shared" si="5"/>
        <v>6</v>
      </c>
      <c r="T16" s="49"/>
    </row>
    <row r="17" spans="2:20" ht="15">
      <c r="B17" s="50" t="s">
        <v>43</v>
      </c>
      <c r="C17" s="51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 t="s">
        <v>44</v>
      </c>
    </row>
    <row r="18" spans="2:20" ht="12.75">
      <c r="B18" s="54" t="s">
        <v>45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2:20" ht="12.7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ht="19.5" customHeight="1">
      <c r="B20" s="55" t="s">
        <v>46</v>
      </c>
      <c r="C20" s="51" t="s">
        <v>47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9.5" customHeight="1">
      <c r="B21" s="56"/>
      <c r="C21" s="51" t="s">
        <v>47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1" ht="12.75">
      <c r="B23" s="57" t="s">
        <v>48</v>
      </c>
      <c r="C23" s="51"/>
      <c r="D23" s="58"/>
      <c r="E23" s="57" t="s">
        <v>49</v>
      </c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</row>
    <row r="24" spans="2:21" ht="12.75">
      <c r="B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6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.19652777777777777" right="0.19652777777777777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U28"/>
  <sheetViews>
    <sheetView zoomScale="90" zoomScaleNormal="90" zoomScalePageLayoutView="0" workbookViewId="0" topLeftCell="A1">
      <selection activeCell="T16" sqref="T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>
      <c r="B3" s="2" t="s">
        <v>1</v>
      </c>
      <c r="C3" s="3"/>
      <c r="D3" s="68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0" ht="19.5" customHeight="1">
      <c r="B4" s="4" t="s">
        <v>3</v>
      </c>
      <c r="C4" s="5"/>
      <c r="D4" s="69" t="s">
        <v>7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 t="s">
        <v>5</v>
      </c>
      <c r="R4" s="70"/>
      <c r="S4" s="6"/>
      <c r="T4" s="7">
        <v>43414</v>
      </c>
    </row>
    <row r="5" spans="2:20" ht="19.5" customHeight="1">
      <c r="B5" s="4" t="s">
        <v>6</v>
      </c>
      <c r="C5" s="8"/>
      <c r="D5" s="71" t="s">
        <v>51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 t="s">
        <v>8</v>
      </c>
      <c r="R5" s="72"/>
      <c r="S5" s="9"/>
      <c r="T5" s="10" t="s">
        <v>9</v>
      </c>
    </row>
    <row r="6" spans="2:20" ht="19.5" customHeight="1">
      <c r="B6" s="11" t="s">
        <v>10</v>
      </c>
      <c r="C6" s="12"/>
      <c r="D6" s="74" t="s">
        <v>11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13"/>
      <c r="R6" s="14"/>
      <c r="S6" s="15"/>
      <c r="T6" s="16" t="s">
        <v>12</v>
      </c>
    </row>
    <row r="7" spans="2:20" ht="24.75" customHeight="1">
      <c r="B7" s="17"/>
      <c r="C7" s="18" t="s">
        <v>13</v>
      </c>
      <c r="D7" s="18" t="s">
        <v>14</v>
      </c>
      <c r="E7" s="75" t="s">
        <v>15</v>
      </c>
      <c r="F7" s="75"/>
      <c r="G7" s="75"/>
      <c r="H7" s="75"/>
      <c r="I7" s="75"/>
      <c r="J7" s="75"/>
      <c r="K7" s="75"/>
      <c r="L7" s="75"/>
      <c r="M7" s="75"/>
      <c r="N7" s="76" t="s">
        <v>16</v>
      </c>
      <c r="O7" s="76"/>
      <c r="P7" s="76" t="s">
        <v>17</v>
      </c>
      <c r="Q7" s="76"/>
      <c r="R7" s="76" t="s">
        <v>18</v>
      </c>
      <c r="S7" s="76"/>
      <c r="T7" s="19" t="s">
        <v>19</v>
      </c>
    </row>
    <row r="8" spans="2:20" ht="9.75" customHeight="1">
      <c r="B8" s="20"/>
      <c r="C8" s="21"/>
      <c r="D8" s="22"/>
      <c r="E8" s="77">
        <v>1</v>
      </c>
      <c r="F8" s="77"/>
      <c r="G8" s="77"/>
      <c r="H8" s="77">
        <v>2</v>
      </c>
      <c r="I8" s="77"/>
      <c r="J8" s="77"/>
      <c r="K8" s="77">
        <v>3</v>
      </c>
      <c r="L8" s="77"/>
      <c r="M8" s="77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20</v>
      </c>
      <c r="C9" s="27" t="s">
        <v>26</v>
      </c>
      <c r="D9" s="28" t="s">
        <v>76</v>
      </c>
      <c r="E9" s="29">
        <v>21</v>
      </c>
      <c r="F9" s="30" t="s">
        <v>23</v>
      </c>
      <c r="G9" s="31">
        <v>8</v>
      </c>
      <c r="H9" s="29">
        <v>21</v>
      </c>
      <c r="I9" s="30" t="s">
        <v>23</v>
      </c>
      <c r="J9" s="31">
        <v>16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24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35">
        <f>IF(P9=2,1,0)</f>
        <v>1</v>
      </c>
      <c r="S9" s="31">
        <f>IF(Q9=2,1,0)</f>
        <v>0</v>
      </c>
      <c r="T9" s="36"/>
    </row>
    <row r="10" spans="2:20" ht="30" customHeight="1">
      <c r="B10" s="26" t="s">
        <v>24</v>
      </c>
      <c r="C10" s="27" t="s">
        <v>87</v>
      </c>
      <c r="D10" s="27" t="s">
        <v>55</v>
      </c>
      <c r="E10" s="29">
        <v>0</v>
      </c>
      <c r="F10" s="29" t="s">
        <v>23</v>
      </c>
      <c r="G10" s="31">
        <v>21</v>
      </c>
      <c r="H10" s="29">
        <v>0</v>
      </c>
      <c r="I10" s="29" t="s">
        <v>23</v>
      </c>
      <c r="J10" s="31">
        <v>21</v>
      </c>
      <c r="K10" s="29"/>
      <c r="L10" s="29" t="s">
        <v>23</v>
      </c>
      <c r="M10" s="31"/>
      <c r="N10" s="32">
        <f t="shared" si="0"/>
        <v>0</v>
      </c>
      <c r="O10" s="33">
        <f t="shared" si="1"/>
        <v>42</v>
      </c>
      <c r="P10" s="34">
        <f t="shared" si="2"/>
        <v>0</v>
      </c>
      <c r="Q10" s="29">
        <f t="shared" si="3"/>
        <v>2</v>
      </c>
      <c r="R10" s="37">
        <f aca="true" t="shared" si="4" ref="R10:S15">IF(P10=2,1,0)</f>
        <v>0</v>
      </c>
      <c r="S10" s="31">
        <f t="shared" si="4"/>
        <v>1</v>
      </c>
      <c r="T10" s="36"/>
    </row>
    <row r="11" spans="2:20" ht="30" customHeight="1">
      <c r="B11" s="26" t="s">
        <v>27</v>
      </c>
      <c r="C11" s="27" t="s">
        <v>29</v>
      </c>
      <c r="D11" s="27" t="s">
        <v>57</v>
      </c>
      <c r="E11" s="29">
        <v>21</v>
      </c>
      <c r="F11" s="29" t="s">
        <v>23</v>
      </c>
      <c r="G11" s="31">
        <v>19</v>
      </c>
      <c r="H11" s="29">
        <v>21</v>
      </c>
      <c r="I11" s="29" t="s">
        <v>23</v>
      </c>
      <c r="J11" s="31">
        <v>12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31</v>
      </c>
      <c r="P11" s="34">
        <f t="shared" si="2"/>
        <v>2</v>
      </c>
      <c r="Q11" s="29">
        <f t="shared" si="3"/>
        <v>0</v>
      </c>
      <c r="R11" s="37">
        <f t="shared" si="4"/>
        <v>1</v>
      </c>
      <c r="S11" s="31">
        <f t="shared" si="4"/>
        <v>0</v>
      </c>
      <c r="T11" s="36"/>
    </row>
    <row r="12" spans="2:20" ht="30" customHeight="1">
      <c r="B12" s="26" t="s">
        <v>30</v>
      </c>
      <c r="C12" s="27" t="s">
        <v>32</v>
      </c>
      <c r="D12" s="27" t="s">
        <v>59</v>
      </c>
      <c r="E12" s="29">
        <v>13</v>
      </c>
      <c r="F12" s="29" t="s">
        <v>23</v>
      </c>
      <c r="G12" s="31">
        <v>21</v>
      </c>
      <c r="H12" s="29">
        <v>24</v>
      </c>
      <c r="I12" s="29" t="s">
        <v>23</v>
      </c>
      <c r="J12" s="31">
        <v>22</v>
      </c>
      <c r="K12" s="29">
        <v>15</v>
      </c>
      <c r="L12" s="29" t="s">
        <v>23</v>
      </c>
      <c r="M12" s="31">
        <v>21</v>
      </c>
      <c r="N12" s="32">
        <f t="shared" si="0"/>
        <v>52</v>
      </c>
      <c r="O12" s="33">
        <f t="shared" si="1"/>
        <v>64</v>
      </c>
      <c r="P12" s="34">
        <f t="shared" si="2"/>
        <v>1</v>
      </c>
      <c r="Q12" s="29">
        <f t="shared" si="3"/>
        <v>2</v>
      </c>
      <c r="R12" s="37">
        <f t="shared" si="4"/>
        <v>0</v>
      </c>
      <c r="S12" s="31">
        <f t="shared" si="4"/>
        <v>1</v>
      </c>
      <c r="T12" s="36"/>
    </row>
    <row r="13" spans="2:20" ht="30" customHeight="1">
      <c r="B13" s="26" t="s">
        <v>33</v>
      </c>
      <c r="C13" s="27" t="s">
        <v>90</v>
      </c>
      <c r="D13" s="27" t="s">
        <v>61</v>
      </c>
      <c r="E13" s="29">
        <v>21</v>
      </c>
      <c r="F13" s="29" t="s">
        <v>23</v>
      </c>
      <c r="G13" s="31">
        <v>15</v>
      </c>
      <c r="H13" s="29">
        <v>21</v>
      </c>
      <c r="I13" s="29" t="s">
        <v>23</v>
      </c>
      <c r="J13" s="31">
        <v>13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28</v>
      </c>
      <c r="P13" s="34">
        <f t="shared" si="2"/>
        <v>2</v>
      </c>
      <c r="Q13" s="29">
        <f t="shared" si="3"/>
        <v>0</v>
      </c>
      <c r="R13" s="37">
        <f t="shared" si="4"/>
        <v>1</v>
      </c>
      <c r="S13" s="31">
        <f t="shared" si="4"/>
        <v>0</v>
      </c>
      <c r="T13" s="36"/>
    </row>
    <row r="14" spans="2:20" ht="30" customHeight="1">
      <c r="B14" s="26" t="s">
        <v>36</v>
      </c>
      <c r="C14" s="27" t="s">
        <v>91</v>
      </c>
      <c r="D14" s="27" t="s">
        <v>92</v>
      </c>
      <c r="E14" s="29">
        <v>14</v>
      </c>
      <c r="F14" s="29" t="s">
        <v>23</v>
      </c>
      <c r="G14" s="31">
        <v>21</v>
      </c>
      <c r="H14" s="29">
        <v>21</v>
      </c>
      <c r="I14" s="29" t="s">
        <v>23</v>
      </c>
      <c r="J14" s="31">
        <v>18</v>
      </c>
      <c r="K14" s="29">
        <v>21</v>
      </c>
      <c r="L14" s="29" t="s">
        <v>23</v>
      </c>
      <c r="M14" s="31">
        <v>11</v>
      </c>
      <c r="N14" s="32">
        <f t="shared" si="0"/>
        <v>56</v>
      </c>
      <c r="O14" s="33">
        <f t="shared" si="1"/>
        <v>50</v>
      </c>
      <c r="P14" s="34">
        <f t="shared" si="2"/>
        <v>2</v>
      </c>
      <c r="Q14" s="29">
        <f t="shared" si="3"/>
        <v>1</v>
      </c>
      <c r="R14" s="37">
        <f t="shared" si="4"/>
        <v>1</v>
      </c>
      <c r="S14" s="31">
        <f t="shared" si="4"/>
        <v>0</v>
      </c>
      <c r="T14" s="36"/>
    </row>
    <row r="15" spans="2:20" ht="30" customHeight="1">
      <c r="B15" s="38" t="s">
        <v>39</v>
      </c>
      <c r="C15" s="39" t="s">
        <v>93</v>
      </c>
      <c r="D15" s="39" t="s">
        <v>94</v>
      </c>
      <c r="E15" s="40">
        <v>21</v>
      </c>
      <c r="F15" s="41" t="s">
        <v>23</v>
      </c>
      <c r="G15" s="42">
        <v>11</v>
      </c>
      <c r="H15" s="40">
        <v>21</v>
      </c>
      <c r="I15" s="41" t="s">
        <v>23</v>
      </c>
      <c r="J15" s="42">
        <v>6</v>
      </c>
      <c r="K15" s="40"/>
      <c r="L15" s="41" t="s">
        <v>23</v>
      </c>
      <c r="M15" s="42"/>
      <c r="N15" s="32">
        <f t="shared" si="0"/>
        <v>42</v>
      </c>
      <c r="O15" s="33">
        <f t="shared" si="1"/>
        <v>17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43">
        <f t="shared" si="4"/>
        <v>1</v>
      </c>
      <c r="S15" s="31">
        <f t="shared" si="4"/>
        <v>0</v>
      </c>
      <c r="T15" s="44"/>
    </row>
    <row r="16" spans="2:20" ht="34.5" customHeight="1">
      <c r="B16" s="45" t="s">
        <v>42</v>
      </c>
      <c r="C16" s="73" t="str">
        <f>IF(R16&gt;S16,D4,IF(S16&gt;R16,D5,"remíza"))</f>
        <v>BK TU v Liberci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6">
        <f aca="true" t="shared" si="5" ref="N16:S16">SUM(N9:N15)</f>
        <v>276</v>
      </c>
      <c r="O16" s="47">
        <f t="shared" si="5"/>
        <v>256</v>
      </c>
      <c r="P16" s="46">
        <f t="shared" si="5"/>
        <v>11</v>
      </c>
      <c r="Q16" s="48">
        <f t="shared" si="5"/>
        <v>5</v>
      </c>
      <c r="R16" s="46">
        <f t="shared" si="5"/>
        <v>5</v>
      </c>
      <c r="S16" s="47">
        <f t="shared" si="5"/>
        <v>2</v>
      </c>
      <c r="T16" s="49"/>
    </row>
    <row r="17" spans="2:20" ht="15">
      <c r="B17" s="50" t="s">
        <v>43</v>
      </c>
      <c r="C17" s="51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 t="s">
        <v>44</v>
      </c>
    </row>
    <row r="18" spans="2:20" ht="12.75">
      <c r="B18" s="54" t="s">
        <v>45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2:20" ht="12.7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ht="19.5" customHeight="1">
      <c r="B20" s="55" t="s">
        <v>46</v>
      </c>
      <c r="C20" s="51" t="s">
        <v>47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9.5" customHeight="1">
      <c r="B21" s="56"/>
      <c r="C21" s="51" t="s">
        <v>47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1" ht="12.75">
      <c r="B23" s="57" t="s">
        <v>48</v>
      </c>
      <c r="C23" s="51"/>
      <c r="D23" s="58"/>
      <c r="E23" s="57" t="s">
        <v>49</v>
      </c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</row>
    <row r="24" spans="2:21" ht="12.75">
      <c r="B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6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.19652777777777777" right="0.19652777777777777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U28"/>
  <sheetViews>
    <sheetView zoomScale="90" zoomScaleNormal="90" zoomScalePageLayoutView="0" workbookViewId="0" topLeftCell="A1">
      <selection activeCell="T16" sqref="T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>
      <c r="B3" s="2" t="s">
        <v>1</v>
      </c>
      <c r="C3" s="3"/>
      <c r="D3" s="68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0" ht="19.5" customHeight="1">
      <c r="B4" s="4" t="s">
        <v>3</v>
      </c>
      <c r="C4" s="5"/>
      <c r="D4" s="69" t="s">
        <v>4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 t="s">
        <v>5</v>
      </c>
      <c r="R4" s="70"/>
      <c r="S4" s="6"/>
      <c r="T4" s="7">
        <v>43414</v>
      </c>
    </row>
    <row r="5" spans="2:20" ht="19.5" customHeight="1">
      <c r="B5" s="4" t="s">
        <v>6</v>
      </c>
      <c r="C5" s="8"/>
      <c r="D5" s="71" t="s">
        <v>51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 t="s">
        <v>8</v>
      </c>
      <c r="R5" s="72"/>
      <c r="S5" s="9"/>
      <c r="T5" s="10" t="s">
        <v>9</v>
      </c>
    </row>
    <row r="6" spans="2:20" ht="19.5" customHeight="1">
      <c r="B6" s="11" t="s">
        <v>10</v>
      </c>
      <c r="C6" s="12"/>
      <c r="D6" s="74" t="s">
        <v>11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13"/>
      <c r="R6" s="14"/>
      <c r="S6" s="15"/>
      <c r="T6" s="16" t="s">
        <v>12</v>
      </c>
    </row>
    <row r="7" spans="2:20" ht="24.75" customHeight="1">
      <c r="B7" s="17"/>
      <c r="C7" s="18" t="s">
        <v>13</v>
      </c>
      <c r="D7" s="18" t="s">
        <v>14</v>
      </c>
      <c r="E7" s="75" t="s">
        <v>15</v>
      </c>
      <c r="F7" s="75"/>
      <c r="G7" s="75"/>
      <c r="H7" s="75"/>
      <c r="I7" s="75"/>
      <c r="J7" s="75"/>
      <c r="K7" s="75"/>
      <c r="L7" s="75"/>
      <c r="M7" s="75"/>
      <c r="N7" s="76" t="s">
        <v>16</v>
      </c>
      <c r="O7" s="76"/>
      <c r="P7" s="76" t="s">
        <v>17</v>
      </c>
      <c r="Q7" s="76"/>
      <c r="R7" s="76" t="s">
        <v>18</v>
      </c>
      <c r="S7" s="76"/>
      <c r="T7" s="19" t="s">
        <v>19</v>
      </c>
    </row>
    <row r="8" spans="2:20" ht="9.75" customHeight="1">
      <c r="B8" s="20"/>
      <c r="C8" s="21"/>
      <c r="D8" s="22"/>
      <c r="E8" s="77">
        <v>1</v>
      </c>
      <c r="F8" s="77"/>
      <c r="G8" s="77"/>
      <c r="H8" s="77">
        <v>2</v>
      </c>
      <c r="I8" s="77"/>
      <c r="J8" s="77"/>
      <c r="K8" s="77">
        <v>3</v>
      </c>
      <c r="L8" s="77"/>
      <c r="M8" s="77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20</v>
      </c>
      <c r="C9" s="27" t="s">
        <v>66</v>
      </c>
      <c r="D9" s="28" t="s">
        <v>53</v>
      </c>
      <c r="E9" s="29">
        <v>21</v>
      </c>
      <c r="F9" s="30" t="s">
        <v>23</v>
      </c>
      <c r="G9" s="31">
        <v>4</v>
      </c>
      <c r="H9" s="29">
        <v>21</v>
      </c>
      <c r="I9" s="30" t="s">
        <v>23</v>
      </c>
      <c r="J9" s="31">
        <v>5</v>
      </c>
      <c r="K9" s="29"/>
      <c r="L9" s="30" t="s">
        <v>23</v>
      </c>
      <c r="M9" s="31"/>
      <c r="N9" s="32">
        <f aca="true" t="shared" si="0" ref="N9:N15">E9+H9+K9</f>
        <v>42</v>
      </c>
      <c r="O9" s="33">
        <f aca="true" t="shared" si="1" ref="O9:O15">G9+J9+M9</f>
        <v>9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0</v>
      </c>
      <c r="R9" s="35">
        <f>IF(P9=2,1,0)</f>
        <v>1</v>
      </c>
      <c r="S9" s="31">
        <f>IF(Q9=2,1,0)</f>
        <v>0</v>
      </c>
      <c r="T9" s="36"/>
    </row>
    <row r="10" spans="2:20" ht="30" customHeight="1">
      <c r="B10" s="26" t="s">
        <v>24</v>
      </c>
      <c r="C10" s="27" t="s">
        <v>21</v>
      </c>
      <c r="D10" s="27" t="s">
        <v>55</v>
      </c>
      <c r="E10" s="29">
        <v>21</v>
      </c>
      <c r="F10" s="29" t="s">
        <v>23</v>
      </c>
      <c r="G10" s="31">
        <v>18</v>
      </c>
      <c r="H10" s="29">
        <v>17</v>
      </c>
      <c r="I10" s="29" t="s">
        <v>23</v>
      </c>
      <c r="J10" s="31">
        <v>21</v>
      </c>
      <c r="K10" s="29">
        <v>22</v>
      </c>
      <c r="L10" s="29" t="s">
        <v>23</v>
      </c>
      <c r="M10" s="31">
        <v>20</v>
      </c>
      <c r="N10" s="32">
        <f t="shared" si="0"/>
        <v>60</v>
      </c>
      <c r="O10" s="33">
        <f t="shared" si="1"/>
        <v>59</v>
      </c>
      <c r="P10" s="34">
        <f t="shared" si="2"/>
        <v>2</v>
      </c>
      <c r="Q10" s="29">
        <f t="shared" si="3"/>
        <v>1</v>
      </c>
      <c r="R10" s="37">
        <f aca="true" t="shared" si="4" ref="R10:S15">IF(P10=2,1,0)</f>
        <v>1</v>
      </c>
      <c r="S10" s="31">
        <f t="shared" si="4"/>
        <v>0</v>
      </c>
      <c r="T10" s="36"/>
    </row>
    <row r="11" spans="2:20" ht="30" customHeight="1">
      <c r="B11" s="26" t="s">
        <v>27</v>
      </c>
      <c r="C11" s="27" t="s">
        <v>31</v>
      </c>
      <c r="D11" s="27" t="s">
        <v>59</v>
      </c>
      <c r="E11" s="29">
        <v>21</v>
      </c>
      <c r="F11" s="29" t="s">
        <v>23</v>
      </c>
      <c r="G11" s="31">
        <v>8</v>
      </c>
      <c r="H11" s="29">
        <v>21</v>
      </c>
      <c r="I11" s="29" t="s">
        <v>23</v>
      </c>
      <c r="J11" s="31">
        <v>16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24</v>
      </c>
      <c r="P11" s="34">
        <f t="shared" si="2"/>
        <v>2</v>
      </c>
      <c r="Q11" s="29">
        <f t="shared" si="3"/>
        <v>0</v>
      </c>
      <c r="R11" s="37">
        <f t="shared" si="4"/>
        <v>1</v>
      </c>
      <c r="S11" s="31">
        <f t="shared" si="4"/>
        <v>0</v>
      </c>
      <c r="T11" s="36"/>
    </row>
    <row r="12" spans="2:20" ht="30" customHeight="1">
      <c r="B12" s="26" t="s">
        <v>30</v>
      </c>
      <c r="C12" s="27" t="s">
        <v>69</v>
      </c>
      <c r="D12" s="27" t="s">
        <v>80</v>
      </c>
      <c r="E12" s="29">
        <v>21</v>
      </c>
      <c r="F12" s="29" t="s">
        <v>23</v>
      </c>
      <c r="G12" s="31">
        <v>10</v>
      </c>
      <c r="H12" s="29">
        <v>21</v>
      </c>
      <c r="I12" s="29" t="s">
        <v>23</v>
      </c>
      <c r="J12" s="31">
        <v>5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15</v>
      </c>
      <c r="P12" s="34">
        <f t="shared" si="2"/>
        <v>2</v>
      </c>
      <c r="Q12" s="29">
        <f t="shared" si="3"/>
        <v>0</v>
      </c>
      <c r="R12" s="37">
        <f t="shared" si="4"/>
        <v>1</v>
      </c>
      <c r="S12" s="31">
        <f t="shared" si="4"/>
        <v>0</v>
      </c>
      <c r="T12" s="36"/>
    </row>
    <row r="13" spans="2:20" ht="30" customHeight="1">
      <c r="B13" s="26" t="s">
        <v>33</v>
      </c>
      <c r="C13" s="27" t="s">
        <v>95</v>
      </c>
      <c r="D13" s="27" t="s">
        <v>96</v>
      </c>
      <c r="E13" s="29">
        <v>21</v>
      </c>
      <c r="F13" s="29" t="s">
        <v>23</v>
      </c>
      <c r="G13" s="31">
        <v>13</v>
      </c>
      <c r="H13" s="29">
        <v>21</v>
      </c>
      <c r="I13" s="29" t="s">
        <v>23</v>
      </c>
      <c r="J13" s="31">
        <v>16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29</v>
      </c>
      <c r="P13" s="34">
        <f t="shared" si="2"/>
        <v>2</v>
      </c>
      <c r="Q13" s="29">
        <f t="shared" si="3"/>
        <v>0</v>
      </c>
      <c r="R13" s="37">
        <f t="shared" si="4"/>
        <v>1</v>
      </c>
      <c r="S13" s="31">
        <f t="shared" si="4"/>
        <v>0</v>
      </c>
      <c r="T13" s="36"/>
    </row>
    <row r="14" spans="2:20" ht="30" customHeight="1">
      <c r="B14" s="26" t="s">
        <v>36</v>
      </c>
      <c r="C14" s="27" t="s">
        <v>72</v>
      </c>
      <c r="D14" s="27" t="s">
        <v>84</v>
      </c>
      <c r="E14" s="29">
        <v>21</v>
      </c>
      <c r="F14" s="29" t="s">
        <v>23</v>
      </c>
      <c r="G14" s="31">
        <v>16</v>
      </c>
      <c r="H14" s="29">
        <v>21</v>
      </c>
      <c r="I14" s="29" t="s">
        <v>23</v>
      </c>
      <c r="J14" s="31">
        <v>7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23</v>
      </c>
      <c r="P14" s="34">
        <f t="shared" si="2"/>
        <v>2</v>
      </c>
      <c r="Q14" s="29">
        <f t="shared" si="3"/>
        <v>0</v>
      </c>
      <c r="R14" s="37">
        <f t="shared" si="4"/>
        <v>1</v>
      </c>
      <c r="S14" s="31">
        <f t="shared" si="4"/>
        <v>0</v>
      </c>
      <c r="T14" s="36"/>
    </row>
    <row r="15" spans="2:20" ht="30" customHeight="1">
      <c r="B15" s="38" t="s">
        <v>39</v>
      </c>
      <c r="C15" s="39" t="s">
        <v>73</v>
      </c>
      <c r="D15" s="39" t="s">
        <v>97</v>
      </c>
      <c r="E15" s="40">
        <v>21</v>
      </c>
      <c r="F15" s="41" t="s">
        <v>23</v>
      </c>
      <c r="G15" s="42">
        <v>8</v>
      </c>
      <c r="H15" s="40">
        <v>21</v>
      </c>
      <c r="I15" s="41" t="s">
        <v>23</v>
      </c>
      <c r="J15" s="42">
        <v>14</v>
      </c>
      <c r="K15" s="40"/>
      <c r="L15" s="41" t="s">
        <v>23</v>
      </c>
      <c r="M15" s="42"/>
      <c r="N15" s="32">
        <f t="shared" si="0"/>
        <v>42</v>
      </c>
      <c r="O15" s="33">
        <f t="shared" si="1"/>
        <v>22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43">
        <f t="shared" si="4"/>
        <v>1</v>
      </c>
      <c r="S15" s="31">
        <f t="shared" si="4"/>
        <v>0</v>
      </c>
      <c r="T15" s="44"/>
    </row>
    <row r="16" spans="2:20" ht="34.5" customHeight="1">
      <c r="B16" s="45" t="s">
        <v>42</v>
      </c>
      <c r="C16" s="73" t="str">
        <f>IF(R16&gt;S16,D4,IF(S16&gt;R16,D5,"remíza"))</f>
        <v>TJ Slovan Vesec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6">
        <f aca="true" t="shared" si="5" ref="N16:S16">SUM(N9:N15)</f>
        <v>312</v>
      </c>
      <c r="O16" s="47">
        <f t="shared" si="5"/>
        <v>181</v>
      </c>
      <c r="P16" s="46">
        <f t="shared" si="5"/>
        <v>14</v>
      </c>
      <c r="Q16" s="48">
        <f t="shared" si="5"/>
        <v>1</v>
      </c>
      <c r="R16" s="46">
        <f t="shared" si="5"/>
        <v>7</v>
      </c>
      <c r="S16" s="47">
        <f t="shared" si="5"/>
        <v>0</v>
      </c>
      <c r="T16" s="49"/>
    </row>
    <row r="17" spans="2:20" ht="15">
      <c r="B17" s="50" t="s">
        <v>43</v>
      </c>
      <c r="C17" s="51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 t="s">
        <v>44</v>
      </c>
    </row>
    <row r="18" spans="2:20" ht="12.75">
      <c r="B18" s="54" t="s">
        <v>45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2:20" ht="12.7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ht="19.5" customHeight="1">
      <c r="B20" s="55" t="s">
        <v>46</v>
      </c>
      <c r="C20" s="51" t="s">
        <v>47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9.5" customHeight="1">
      <c r="B21" s="56"/>
      <c r="C21" s="51" t="s">
        <v>47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1" ht="12.75">
      <c r="B23" s="57" t="s">
        <v>48</v>
      </c>
      <c r="C23" s="51"/>
      <c r="D23" s="58"/>
      <c r="E23" s="57" t="s">
        <v>49</v>
      </c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</row>
    <row r="24" spans="2:21" ht="12.75">
      <c r="B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6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.19652777777777777" right="0.19652777777777777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U28"/>
  <sheetViews>
    <sheetView zoomScale="90" zoomScaleNormal="90" zoomScalePageLayoutView="0" workbookViewId="0" topLeftCell="A1">
      <selection activeCell="T16" sqref="T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>
      <c r="B3" s="2" t="s">
        <v>1</v>
      </c>
      <c r="C3" s="3"/>
      <c r="D3" s="68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0" ht="19.5" customHeight="1">
      <c r="B4" s="4" t="s">
        <v>3</v>
      </c>
      <c r="C4" s="5"/>
      <c r="D4" s="69" t="s">
        <v>7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 t="s">
        <v>5</v>
      </c>
      <c r="R4" s="70"/>
      <c r="S4" s="6"/>
      <c r="T4" s="7">
        <v>43414</v>
      </c>
    </row>
    <row r="5" spans="2:20" ht="19.5" customHeight="1">
      <c r="B5" s="4" t="s">
        <v>6</v>
      </c>
      <c r="C5" s="8"/>
      <c r="D5" s="71" t="s">
        <v>75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 t="s">
        <v>8</v>
      </c>
      <c r="R5" s="72"/>
      <c r="S5" s="9"/>
      <c r="T5" s="10" t="s">
        <v>9</v>
      </c>
    </row>
    <row r="6" spans="2:20" ht="19.5" customHeight="1">
      <c r="B6" s="11" t="s">
        <v>10</v>
      </c>
      <c r="C6" s="12"/>
      <c r="D6" s="74" t="s">
        <v>11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13"/>
      <c r="R6" s="14"/>
      <c r="S6" s="15"/>
      <c r="T6" s="16" t="s">
        <v>12</v>
      </c>
    </row>
    <row r="7" spans="2:20" ht="24.75" customHeight="1">
      <c r="B7" s="17"/>
      <c r="C7" s="18" t="s">
        <v>13</v>
      </c>
      <c r="D7" s="18" t="s">
        <v>14</v>
      </c>
      <c r="E7" s="75" t="s">
        <v>15</v>
      </c>
      <c r="F7" s="75"/>
      <c r="G7" s="75"/>
      <c r="H7" s="75"/>
      <c r="I7" s="75"/>
      <c r="J7" s="75"/>
      <c r="K7" s="75"/>
      <c r="L7" s="75"/>
      <c r="M7" s="75"/>
      <c r="N7" s="76" t="s">
        <v>16</v>
      </c>
      <c r="O7" s="76"/>
      <c r="P7" s="76" t="s">
        <v>17</v>
      </c>
      <c r="Q7" s="76"/>
      <c r="R7" s="76" t="s">
        <v>18</v>
      </c>
      <c r="S7" s="76"/>
      <c r="T7" s="19" t="s">
        <v>19</v>
      </c>
    </row>
    <row r="8" spans="2:20" ht="9.75" customHeight="1">
      <c r="B8" s="20"/>
      <c r="C8" s="21"/>
      <c r="D8" s="22"/>
      <c r="E8" s="77">
        <v>1</v>
      </c>
      <c r="F8" s="77"/>
      <c r="G8" s="77"/>
      <c r="H8" s="77">
        <v>2</v>
      </c>
      <c r="I8" s="77"/>
      <c r="J8" s="77"/>
      <c r="K8" s="77">
        <v>3</v>
      </c>
      <c r="L8" s="77"/>
      <c r="M8" s="77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20</v>
      </c>
      <c r="C9" s="27" t="s">
        <v>22</v>
      </c>
      <c r="D9" s="28" t="s">
        <v>77</v>
      </c>
      <c r="E9" s="29">
        <v>9</v>
      </c>
      <c r="F9" s="30" t="s">
        <v>23</v>
      </c>
      <c r="G9" s="31">
        <v>21</v>
      </c>
      <c r="H9" s="29">
        <v>12</v>
      </c>
      <c r="I9" s="30" t="s">
        <v>23</v>
      </c>
      <c r="J9" s="31">
        <v>21</v>
      </c>
      <c r="K9" s="29"/>
      <c r="L9" s="30" t="s">
        <v>23</v>
      </c>
      <c r="M9" s="31"/>
      <c r="N9" s="32">
        <f aca="true" t="shared" si="0" ref="N9:N15">E9+H9+K9</f>
        <v>21</v>
      </c>
      <c r="O9" s="33">
        <f aca="true" t="shared" si="1" ref="O9:O15">G9+J9+M9</f>
        <v>42</v>
      </c>
      <c r="P9" s="34">
        <f aca="true" t="shared" si="2" ref="P9:P14">IF(E9&gt;G9,1,0)+IF(H9&gt;J9,1,0)+IF(K9&gt;M9,1,0)</f>
        <v>0</v>
      </c>
      <c r="Q9" s="29">
        <f aca="true" t="shared" si="3" ref="Q9:Q14">IF(E9&lt;G9,1,0)+IF(H9&lt;J9,1,0)+IF(K9&lt;M9,1,0)</f>
        <v>2</v>
      </c>
      <c r="R9" s="35">
        <f>IF(P9=2,1,0)</f>
        <v>0</v>
      </c>
      <c r="S9" s="31">
        <f>IF(Q9=2,1,0)</f>
        <v>1</v>
      </c>
      <c r="T9" s="36"/>
    </row>
    <row r="10" spans="2:20" ht="30" customHeight="1">
      <c r="B10" s="26" t="s">
        <v>24</v>
      </c>
      <c r="C10" s="27" t="s">
        <v>26</v>
      </c>
      <c r="D10" s="27" t="s">
        <v>78</v>
      </c>
      <c r="E10" s="29">
        <v>21</v>
      </c>
      <c r="F10" s="29" t="s">
        <v>23</v>
      </c>
      <c r="G10" s="31">
        <v>19</v>
      </c>
      <c r="H10" s="29">
        <v>20</v>
      </c>
      <c r="I10" s="29" t="s">
        <v>23</v>
      </c>
      <c r="J10" s="31">
        <v>22</v>
      </c>
      <c r="K10" s="29">
        <v>11</v>
      </c>
      <c r="L10" s="29" t="s">
        <v>23</v>
      </c>
      <c r="M10" s="31">
        <v>21</v>
      </c>
      <c r="N10" s="32">
        <f t="shared" si="0"/>
        <v>52</v>
      </c>
      <c r="O10" s="33">
        <f t="shared" si="1"/>
        <v>62</v>
      </c>
      <c r="P10" s="34">
        <f t="shared" si="2"/>
        <v>1</v>
      </c>
      <c r="Q10" s="29">
        <f t="shared" si="3"/>
        <v>2</v>
      </c>
      <c r="R10" s="37">
        <f aca="true" t="shared" si="4" ref="R10:S15">IF(P10=2,1,0)</f>
        <v>0</v>
      </c>
      <c r="S10" s="31">
        <f t="shared" si="4"/>
        <v>1</v>
      </c>
      <c r="T10" s="36"/>
    </row>
    <row r="11" spans="2:20" ht="30" customHeight="1">
      <c r="B11" s="26" t="s">
        <v>27</v>
      </c>
      <c r="C11" s="27" t="s">
        <v>98</v>
      </c>
      <c r="D11" s="27" t="s">
        <v>79</v>
      </c>
      <c r="E11" s="29">
        <v>7</v>
      </c>
      <c r="F11" s="29" t="s">
        <v>23</v>
      </c>
      <c r="G11" s="31">
        <v>21</v>
      </c>
      <c r="H11" s="29">
        <v>12</v>
      </c>
      <c r="I11" s="29" t="s">
        <v>23</v>
      </c>
      <c r="J11" s="31">
        <v>21</v>
      </c>
      <c r="K11" s="29"/>
      <c r="L11" s="29" t="s">
        <v>23</v>
      </c>
      <c r="M11" s="31"/>
      <c r="N11" s="32">
        <f t="shared" si="0"/>
        <v>19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37">
        <f t="shared" si="4"/>
        <v>0</v>
      </c>
      <c r="S11" s="31">
        <f t="shared" si="4"/>
        <v>1</v>
      </c>
      <c r="T11" s="36"/>
    </row>
    <row r="12" spans="2:20" ht="30" customHeight="1">
      <c r="B12" s="26" t="s">
        <v>30</v>
      </c>
      <c r="C12" s="27" t="s">
        <v>32</v>
      </c>
      <c r="D12" s="27" t="s">
        <v>81</v>
      </c>
      <c r="E12" s="29">
        <v>21</v>
      </c>
      <c r="F12" s="29" t="s">
        <v>23</v>
      </c>
      <c r="G12" s="31">
        <v>19</v>
      </c>
      <c r="H12" s="29">
        <v>22</v>
      </c>
      <c r="I12" s="29" t="s">
        <v>23</v>
      </c>
      <c r="J12" s="31">
        <v>9</v>
      </c>
      <c r="K12" s="29"/>
      <c r="L12" s="29" t="s">
        <v>23</v>
      </c>
      <c r="M12" s="31"/>
      <c r="N12" s="32">
        <f t="shared" si="0"/>
        <v>43</v>
      </c>
      <c r="O12" s="33">
        <f t="shared" si="1"/>
        <v>28</v>
      </c>
      <c r="P12" s="34">
        <f t="shared" si="2"/>
        <v>2</v>
      </c>
      <c r="Q12" s="29">
        <f t="shared" si="3"/>
        <v>0</v>
      </c>
      <c r="R12" s="37">
        <f t="shared" si="4"/>
        <v>1</v>
      </c>
      <c r="S12" s="31">
        <f t="shared" si="4"/>
        <v>0</v>
      </c>
      <c r="T12" s="36"/>
    </row>
    <row r="13" spans="2:20" ht="30" customHeight="1">
      <c r="B13" s="26" t="s">
        <v>33</v>
      </c>
      <c r="C13" s="27" t="s">
        <v>87</v>
      </c>
      <c r="D13" s="27" t="s">
        <v>83</v>
      </c>
      <c r="E13" s="29">
        <v>0</v>
      </c>
      <c r="F13" s="29" t="s">
        <v>23</v>
      </c>
      <c r="G13" s="31">
        <v>21</v>
      </c>
      <c r="H13" s="29">
        <v>0</v>
      </c>
      <c r="I13" s="29" t="s">
        <v>23</v>
      </c>
      <c r="J13" s="31">
        <v>21</v>
      </c>
      <c r="K13" s="29"/>
      <c r="L13" s="29" t="s">
        <v>23</v>
      </c>
      <c r="M13" s="31"/>
      <c r="N13" s="32">
        <f t="shared" si="0"/>
        <v>0</v>
      </c>
      <c r="O13" s="33">
        <f t="shared" si="1"/>
        <v>42</v>
      </c>
      <c r="P13" s="34">
        <f t="shared" si="2"/>
        <v>0</v>
      </c>
      <c r="Q13" s="29">
        <f t="shared" si="3"/>
        <v>2</v>
      </c>
      <c r="R13" s="37">
        <f t="shared" si="4"/>
        <v>0</v>
      </c>
      <c r="S13" s="31">
        <f t="shared" si="4"/>
        <v>1</v>
      </c>
      <c r="T13" s="36"/>
    </row>
    <row r="14" spans="2:20" ht="30" customHeight="1">
      <c r="B14" s="26" t="s">
        <v>36</v>
      </c>
      <c r="C14" s="27" t="s">
        <v>99</v>
      </c>
      <c r="D14" s="27" t="s">
        <v>85</v>
      </c>
      <c r="E14" s="29">
        <v>21</v>
      </c>
      <c r="F14" s="29" t="s">
        <v>23</v>
      </c>
      <c r="G14" s="31">
        <v>16</v>
      </c>
      <c r="H14" s="29">
        <v>11</v>
      </c>
      <c r="I14" s="29" t="s">
        <v>23</v>
      </c>
      <c r="J14" s="31">
        <v>21</v>
      </c>
      <c r="K14" s="29">
        <v>18</v>
      </c>
      <c r="L14" s="29" t="s">
        <v>23</v>
      </c>
      <c r="M14" s="31">
        <v>21</v>
      </c>
      <c r="N14" s="32">
        <f t="shared" si="0"/>
        <v>50</v>
      </c>
      <c r="O14" s="33">
        <f t="shared" si="1"/>
        <v>58</v>
      </c>
      <c r="P14" s="34">
        <f t="shared" si="2"/>
        <v>1</v>
      </c>
      <c r="Q14" s="29">
        <f t="shared" si="3"/>
        <v>2</v>
      </c>
      <c r="R14" s="37">
        <f t="shared" si="4"/>
        <v>0</v>
      </c>
      <c r="S14" s="31">
        <f t="shared" si="4"/>
        <v>1</v>
      </c>
      <c r="T14" s="36"/>
    </row>
    <row r="15" spans="2:20" ht="30" customHeight="1">
      <c r="B15" s="38" t="s">
        <v>39</v>
      </c>
      <c r="C15" s="39" t="s">
        <v>100</v>
      </c>
      <c r="D15" s="39" t="s">
        <v>87</v>
      </c>
      <c r="E15" s="40">
        <v>21</v>
      </c>
      <c r="F15" s="41" t="s">
        <v>23</v>
      </c>
      <c r="G15" s="42">
        <v>0</v>
      </c>
      <c r="H15" s="40">
        <v>21</v>
      </c>
      <c r="I15" s="41" t="s">
        <v>23</v>
      </c>
      <c r="J15" s="42">
        <v>0</v>
      </c>
      <c r="K15" s="40"/>
      <c r="L15" s="41" t="s">
        <v>23</v>
      </c>
      <c r="M15" s="42"/>
      <c r="N15" s="32">
        <f t="shared" si="0"/>
        <v>42</v>
      </c>
      <c r="O15" s="33">
        <f t="shared" si="1"/>
        <v>0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43">
        <f t="shared" si="4"/>
        <v>1</v>
      </c>
      <c r="S15" s="31">
        <f t="shared" si="4"/>
        <v>0</v>
      </c>
      <c r="T15" s="44"/>
    </row>
    <row r="16" spans="2:20" ht="34.5" customHeight="1">
      <c r="B16" s="45" t="s">
        <v>42</v>
      </c>
      <c r="C16" s="73" t="str">
        <f>IF(R16&gt;S16,D4,IF(S16&gt;R16,D5,"remíza"))</f>
        <v>Super Stars Most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6">
        <f aca="true" t="shared" si="5" ref="N16:S16">SUM(N9:N15)</f>
        <v>227</v>
      </c>
      <c r="O16" s="47">
        <f t="shared" si="5"/>
        <v>274</v>
      </c>
      <c r="P16" s="46">
        <f t="shared" si="5"/>
        <v>6</v>
      </c>
      <c r="Q16" s="48">
        <f t="shared" si="5"/>
        <v>10</v>
      </c>
      <c r="R16" s="46">
        <f t="shared" si="5"/>
        <v>2</v>
      </c>
      <c r="S16" s="47">
        <f t="shared" si="5"/>
        <v>5</v>
      </c>
      <c r="T16" s="49"/>
    </row>
    <row r="17" spans="2:20" ht="15">
      <c r="B17" s="50" t="s">
        <v>43</v>
      </c>
      <c r="C17" s="51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 t="s">
        <v>44</v>
      </c>
    </row>
    <row r="18" spans="2:20" ht="12.75">
      <c r="B18" s="54" t="s">
        <v>45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2:20" ht="12.7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ht="19.5" customHeight="1">
      <c r="B20" s="55" t="s">
        <v>46</v>
      </c>
      <c r="C20" s="51" t="s">
        <v>47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9.5" customHeight="1">
      <c r="B21" s="56"/>
      <c r="C21" s="51" t="s">
        <v>47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1" ht="12.75">
      <c r="B23" s="57" t="s">
        <v>48</v>
      </c>
      <c r="C23" s="51"/>
      <c r="D23" s="58"/>
      <c r="E23" s="57" t="s">
        <v>49</v>
      </c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</row>
    <row r="24" spans="2:21" ht="12.75">
      <c r="B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6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.19652777777777777" right="0.19652777777777777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U28"/>
  <sheetViews>
    <sheetView zoomScale="90" zoomScaleNormal="90" zoomScalePageLayoutView="0" workbookViewId="0" topLeftCell="A1">
      <selection activeCell="T16" sqref="T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>
      <c r="B3" s="2" t="s">
        <v>1</v>
      </c>
      <c r="C3" s="3"/>
      <c r="D3" s="68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2:20" ht="19.5" customHeight="1">
      <c r="B4" s="4" t="s">
        <v>3</v>
      </c>
      <c r="C4" s="5"/>
      <c r="D4" s="69" t="s">
        <v>4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 t="s">
        <v>5</v>
      </c>
      <c r="R4" s="70"/>
      <c r="S4" s="6"/>
      <c r="T4" s="7">
        <v>43414</v>
      </c>
    </row>
    <row r="5" spans="2:20" ht="19.5" customHeight="1">
      <c r="B5" s="4" t="s">
        <v>6</v>
      </c>
      <c r="C5" s="8"/>
      <c r="D5" s="71" t="s">
        <v>75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2" t="s">
        <v>8</v>
      </c>
      <c r="R5" s="72"/>
      <c r="S5" s="9"/>
      <c r="T5" s="10" t="s">
        <v>9</v>
      </c>
    </row>
    <row r="6" spans="2:20" ht="19.5" customHeight="1">
      <c r="B6" s="11" t="s">
        <v>10</v>
      </c>
      <c r="C6" s="12"/>
      <c r="D6" s="74" t="s">
        <v>11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13"/>
      <c r="R6" s="14"/>
      <c r="S6" s="15"/>
      <c r="T6" s="16" t="s">
        <v>12</v>
      </c>
    </row>
    <row r="7" spans="2:20" ht="24.75" customHeight="1">
      <c r="B7" s="17"/>
      <c r="C7" s="18" t="s">
        <v>13</v>
      </c>
      <c r="D7" s="18" t="s">
        <v>14</v>
      </c>
      <c r="E7" s="75" t="s">
        <v>15</v>
      </c>
      <c r="F7" s="75"/>
      <c r="G7" s="75"/>
      <c r="H7" s="75"/>
      <c r="I7" s="75"/>
      <c r="J7" s="75"/>
      <c r="K7" s="75"/>
      <c r="L7" s="75"/>
      <c r="M7" s="75"/>
      <c r="N7" s="76" t="s">
        <v>16</v>
      </c>
      <c r="O7" s="76"/>
      <c r="P7" s="76" t="s">
        <v>17</v>
      </c>
      <c r="Q7" s="76"/>
      <c r="R7" s="76" t="s">
        <v>18</v>
      </c>
      <c r="S7" s="76"/>
      <c r="T7" s="19" t="s">
        <v>19</v>
      </c>
    </row>
    <row r="8" spans="2:20" ht="9.75" customHeight="1">
      <c r="B8" s="20"/>
      <c r="C8" s="21"/>
      <c r="D8" s="22"/>
      <c r="E8" s="77">
        <v>1</v>
      </c>
      <c r="F8" s="77"/>
      <c r="G8" s="77"/>
      <c r="H8" s="77">
        <v>2</v>
      </c>
      <c r="I8" s="77"/>
      <c r="J8" s="77"/>
      <c r="K8" s="77">
        <v>3</v>
      </c>
      <c r="L8" s="77"/>
      <c r="M8" s="77"/>
      <c r="N8" s="23"/>
      <c r="O8" s="24"/>
      <c r="P8" s="23"/>
      <c r="Q8" s="24"/>
      <c r="R8" s="23"/>
      <c r="S8" s="24"/>
      <c r="T8" s="25"/>
    </row>
    <row r="9" spans="2:20" ht="30" customHeight="1">
      <c r="B9" s="26" t="s">
        <v>20</v>
      </c>
      <c r="C9" s="27" t="s">
        <v>66</v>
      </c>
      <c r="D9" s="28" t="s">
        <v>77</v>
      </c>
      <c r="E9" s="29">
        <v>21</v>
      </c>
      <c r="F9" s="30" t="s">
        <v>23</v>
      </c>
      <c r="G9" s="31">
        <v>10</v>
      </c>
      <c r="H9" s="29">
        <v>16</v>
      </c>
      <c r="I9" s="30" t="s">
        <v>23</v>
      </c>
      <c r="J9" s="31">
        <v>21</v>
      </c>
      <c r="K9" s="29">
        <v>21</v>
      </c>
      <c r="L9" s="30" t="s">
        <v>23</v>
      </c>
      <c r="M9" s="31">
        <v>19</v>
      </c>
      <c r="N9" s="32">
        <f aca="true" t="shared" si="0" ref="N9:N15">E9+H9+K9</f>
        <v>58</v>
      </c>
      <c r="O9" s="33">
        <f aca="true" t="shared" si="1" ref="O9:O15">G9+J9+M9</f>
        <v>50</v>
      </c>
      <c r="P9" s="34">
        <f aca="true" t="shared" si="2" ref="P9:P14">IF(E9&gt;G9,1,0)+IF(H9&gt;J9,1,0)+IF(K9&gt;M9,1,0)</f>
        <v>2</v>
      </c>
      <c r="Q9" s="29">
        <f aca="true" t="shared" si="3" ref="Q9:Q14">IF(E9&lt;G9,1,0)+IF(H9&lt;J9,1,0)+IF(K9&lt;M9,1,0)</f>
        <v>1</v>
      </c>
      <c r="R9" s="35">
        <f>IF(P9=2,1,0)</f>
        <v>1</v>
      </c>
      <c r="S9" s="31">
        <f>IF(Q9=2,1,0)</f>
        <v>0</v>
      </c>
      <c r="T9" s="36"/>
    </row>
    <row r="10" spans="2:20" ht="30" customHeight="1">
      <c r="B10" s="26" t="s">
        <v>24</v>
      </c>
      <c r="C10" s="27" t="s">
        <v>67</v>
      </c>
      <c r="D10" s="27" t="s">
        <v>78</v>
      </c>
      <c r="E10" s="29">
        <v>20</v>
      </c>
      <c r="F10" s="29" t="s">
        <v>23</v>
      </c>
      <c r="G10" s="31">
        <v>22</v>
      </c>
      <c r="H10" s="29">
        <v>19</v>
      </c>
      <c r="I10" s="29" t="s">
        <v>23</v>
      </c>
      <c r="J10" s="31">
        <v>21</v>
      </c>
      <c r="K10" s="29"/>
      <c r="L10" s="29" t="s">
        <v>23</v>
      </c>
      <c r="M10" s="31"/>
      <c r="N10" s="32">
        <f t="shared" si="0"/>
        <v>39</v>
      </c>
      <c r="O10" s="33">
        <f t="shared" si="1"/>
        <v>43</v>
      </c>
      <c r="P10" s="34">
        <f t="shared" si="2"/>
        <v>0</v>
      </c>
      <c r="Q10" s="29">
        <f t="shared" si="3"/>
        <v>2</v>
      </c>
      <c r="R10" s="37">
        <f aca="true" t="shared" si="4" ref="R10:S15">IF(P10=2,1,0)</f>
        <v>0</v>
      </c>
      <c r="S10" s="31">
        <f t="shared" si="4"/>
        <v>1</v>
      </c>
      <c r="T10" s="36"/>
    </row>
    <row r="11" spans="2:20" ht="30" customHeight="1">
      <c r="B11" s="26" t="s">
        <v>27</v>
      </c>
      <c r="C11" s="27" t="s">
        <v>31</v>
      </c>
      <c r="D11" s="27" t="s">
        <v>79</v>
      </c>
      <c r="E11" s="29">
        <v>21</v>
      </c>
      <c r="F11" s="29" t="s">
        <v>23</v>
      </c>
      <c r="G11" s="31">
        <v>14</v>
      </c>
      <c r="H11" s="29">
        <v>21</v>
      </c>
      <c r="I11" s="29" t="s">
        <v>23</v>
      </c>
      <c r="J11" s="31">
        <v>17</v>
      </c>
      <c r="K11" s="29"/>
      <c r="L11" s="29" t="s">
        <v>23</v>
      </c>
      <c r="M11" s="31"/>
      <c r="N11" s="32">
        <f t="shared" si="0"/>
        <v>42</v>
      </c>
      <c r="O11" s="33">
        <f t="shared" si="1"/>
        <v>31</v>
      </c>
      <c r="P11" s="34">
        <f t="shared" si="2"/>
        <v>2</v>
      </c>
      <c r="Q11" s="29">
        <f t="shared" si="3"/>
        <v>0</v>
      </c>
      <c r="R11" s="37">
        <f t="shared" si="4"/>
        <v>1</v>
      </c>
      <c r="S11" s="31">
        <f t="shared" si="4"/>
        <v>0</v>
      </c>
      <c r="T11" s="36"/>
    </row>
    <row r="12" spans="2:20" ht="30" customHeight="1">
      <c r="B12" s="26" t="s">
        <v>30</v>
      </c>
      <c r="C12" s="27" t="s">
        <v>69</v>
      </c>
      <c r="D12" s="27" t="s">
        <v>81</v>
      </c>
      <c r="E12" s="29">
        <v>21</v>
      </c>
      <c r="F12" s="29" t="s">
        <v>23</v>
      </c>
      <c r="G12" s="31">
        <v>7</v>
      </c>
      <c r="H12" s="29">
        <v>21</v>
      </c>
      <c r="I12" s="29" t="s">
        <v>23</v>
      </c>
      <c r="J12" s="31">
        <v>5</v>
      </c>
      <c r="K12" s="29"/>
      <c r="L12" s="29" t="s">
        <v>23</v>
      </c>
      <c r="M12" s="31"/>
      <c r="N12" s="32">
        <f t="shared" si="0"/>
        <v>42</v>
      </c>
      <c r="O12" s="33">
        <f t="shared" si="1"/>
        <v>12</v>
      </c>
      <c r="P12" s="34">
        <f t="shared" si="2"/>
        <v>2</v>
      </c>
      <c r="Q12" s="29">
        <f t="shared" si="3"/>
        <v>0</v>
      </c>
      <c r="R12" s="37">
        <f t="shared" si="4"/>
        <v>1</v>
      </c>
      <c r="S12" s="31">
        <f t="shared" si="4"/>
        <v>0</v>
      </c>
      <c r="T12" s="36"/>
    </row>
    <row r="13" spans="2:20" ht="30" customHeight="1">
      <c r="B13" s="26" t="s">
        <v>33</v>
      </c>
      <c r="C13" s="27" t="s">
        <v>101</v>
      </c>
      <c r="D13" s="27" t="s">
        <v>83</v>
      </c>
      <c r="E13" s="29">
        <v>21</v>
      </c>
      <c r="F13" s="29" t="s">
        <v>23</v>
      </c>
      <c r="G13" s="31">
        <v>16</v>
      </c>
      <c r="H13" s="29">
        <v>21</v>
      </c>
      <c r="I13" s="29" t="s">
        <v>23</v>
      </c>
      <c r="J13" s="31">
        <v>19</v>
      </c>
      <c r="K13" s="29"/>
      <c r="L13" s="29" t="s">
        <v>23</v>
      </c>
      <c r="M13" s="31"/>
      <c r="N13" s="32">
        <f t="shared" si="0"/>
        <v>42</v>
      </c>
      <c r="O13" s="33">
        <f t="shared" si="1"/>
        <v>35</v>
      </c>
      <c r="P13" s="34">
        <f t="shared" si="2"/>
        <v>2</v>
      </c>
      <c r="Q13" s="29">
        <f t="shared" si="3"/>
        <v>0</v>
      </c>
      <c r="R13" s="37">
        <f t="shared" si="4"/>
        <v>1</v>
      </c>
      <c r="S13" s="31">
        <f t="shared" si="4"/>
        <v>0</v>
      </c>
      <c r="T13" s="36"/>
    </row>
    <row r="14" spans="2:20" ht="30" customHeight="1">
      <c r="B14" s="26" t="s">
        <v>36</v>
      </c>
      <c r="C14" s="27" t="s">
        <v>72</v>
      </c>
      <c r="D14" s="27" t="s">
        <v>85</v>
      </c>
      <c r="E14" s="29">
        <v>21</v>
      </c>
      <c r="F14" s="29" t="s">
        <v>23</v>
      </c>
      <c r="G14" s="31">
        <v>15</v>
      </c>
      <c r="H14" s="29">
        <v>21</v>
      </c>
      <c r="I14" s="29" t="s">
        <v>23</v>
      </c>
      <c r="J14" s="31">
        <v>12</v>
      </c>
      <c r="K14" s="29"/>
      <c r="L14" s="29" t="s">
        <v>23</v>
      </c>
      <c r="M14" s="31"/>
      <c r="N14" s="32">
        <f t="shared" si="0"/>
        <v>42</v>
      </c>
      <c r="O14" s="33">
        <f t="shared" si="1"/>
        <v>27</v>
      </c>
      <c r="P14" s="34">
        <f t="shared" si="2"/>
        <v>2</v>
      </c>
      <c r="Q14" s="29">
        <f t="shared" si="3"/>
        <v>0</v>
      </c>
      <c r="R14" s="37">
        <f t="shared" si="4"/>
        <v>1</v>
      </c>
      <c r="S14" s="31">
        <f t="shared" si="4"/>
        <v>0</v>
      </c>
      <c r="T14" s="36"/>
    </row>
    <row r="15" spans="2:20" ht="30" customHeight="1">
      <c r="B15" s="38" t="s">
        <v>39</v>
      </c>
      <c r="C15" s="39" t="s">
        <v>102</v>
      </c>
      <c r="D15" s="39" t="s">
        <v>87</v>
      </c>
      <c r="E15" s="40">
        <v>21</v>
      </c>
      <c r="F15" s="41" t="s">
        <v>23</v>
      </c>
      <c r="G15" s="42">
        <v>0</v>
      </c>
      <c r="H15" s="40">
        <v>21</v>
      </c>
      <c r="I15" s="41" t="s">
        <v>23</v>
      </c>
      <c r="J15" s="42">
        <v>0</v>
      </c>
      <c r="K15" s="40"/>
      <c r="L15" s="41" t="s">
        <v>23</v>
      </c>
      <c r="M15" s="42"/>
      <c r="N15" s="32">
        <f t="shared" si="0"/>
        <v>42</v>
      </c>
      <c r="O15" s="33">
        <f t="shared" si="1"/>
        <v>0</v>
      </c>
      <c r="P15" s="34">
        <f>IF(E15&gt;G15,1,0)+IF(H15&gt;J15,1,0)+IF(K15&gt;M15,1,0)</f>
        <v>2</v>
      </c>
      <c r="Q15" s="29">
        <f>IF(E15&lt;G15,1,0)+IF(H15&lt;J15,1,0)+IF(K15&lt;M15,1,0)</f>
        <v>0</v>
      </c>
      <c r="R15" s="43">
        <f t="shared" si="4"/>
        <v>1</v>
      </c>
      <c r="S15" s="31">
        <f t="shared" si="4"/>
        <v>0</v>
      </c>
      <c r="T15" s="44"/>
    </row>
    <row r="16" spans="2:20" ht="34.5" customHeight="1">
      <c r="B16" s="45" t="s">
        <v>42</v>
      </c>
      <c r="C16" s="73" t="str">
        <f>IF(R16&gt;S16,D4,IF(S16&gt;R16,D5,"remíza"))</f>
        <v>TJ Slovan Vesec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6">
        <f aca="true" t="shared" si="5" ref="N16:S16">SUM(N9:N15)</f>
        <v>307</v>
      </c>
      <c r="O16" s="47">
        <f t="shared" si="5"/>
        <v>198</v>
      </c>
      <c r="P16" s="46">
        <f t="shared" si="5"/>
        <v>12</v>
      </c>
      <c r="Q16" s="48">
        <f t="shared" si="5"/>
        <v>3</v>
      </c>
      <c r="R16" s="46">
        <f t="shared" si="5"/>
        <v>6</v>
      </c>
      <c r="S16" s="47">
        <f t="shared" si="5"/>
        <v>1</v>
      </c>
      <c r="T16" s="49"/>
    </row>
    <row r="17" spans="2:20" ht="15">
      <c r="B17" s="50" t="s">
        <v>43</v>
      </c>
      <c r="C17" s="51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 t="s">
        <v>44</v>
      </c>
    </row>
    <row r="18" spans="2:20" ht="12.75">
      <c r="B18" s="54" t="s">
        <v>45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2:20" ht="12.7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ht="19.5" customHeight="1">
      <c r="B20" s="55" t="s">
        <v>46</v>
      </c>
      <c r="C20" s="51" t="s">
        <v>47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ht="19.5" customHeight="1">
      <c r="B21" s="56"/>
      <c r="C21" s="51" t="s">
        <v>47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1" ht="12.75">
      <c r="B23" s="57" t="s">
        <v>48</v>
      </c>
      <c r="C23" s="51"/>
      <c r="D23" s="58"/>
      <c r="E23" s="57" t="s">
        <v>49</v>
      </c>
      <c r="F23" s="57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</row>
    <row r="24" spans="2:21" ht="12.75">
      <c r="B24" s="60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6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60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6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60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.19652777777777777" right="0.19652777777777777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Kroc</dc:creator>
  <cp:keywords/>
  <dc:description/>
  <cp:lastModifiedBy>Lukáš Kroc</cp:lastModifiedBy>
  <dcterms:created xsi:type="dcterms:W3CDTF">2018-12-31T15:47:56Z</dcterms:created>
  <dcterms:modified xsi:type="dcterms:W3CDTF">2018-12-31T15:47:58Z</dcterms:modified>
  <cp:category/>
  <cp:version/>
  <cp:contentType/>
  <cp:contentStatus/>
</cp:coreProperties>
</file>